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75" windowWidth="20310" windowHeight="4590" activeTab="0"/>
  </bookViews>
  <sheets>
    <sheet name="МТР - СХП" sheetId="1" r:id="rId1"/>
  </sheets>
  <definedNames>
    <definedName name="_xlnm.Print_Titles" localSheetId="0">'МТР - СХП'!$2:$2</definedName>
  </definedNames>
  <calcPr fullCalcOnLoad="1" fullPrecision="0"/>
</workbook>
</file>

<file path=xl/comments1.xml><?xml version="1.0" encoding="utf-8"?>
<comments xmlns="http://schemas.openxmlformats.org/spreadsheetml/2006/main">
  <authors>
    <author>Strateg</author>
  </authors>
  <commentList>
    <comment ref="R19" authorId="0">
      <text>
        <r>
          <rPr>
            <b/>
            <sz val="9"/>
            <rFont val="Tahoma"/>
            <family val="0"/>
          </rPr>
          <t>Strateg: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Сомнительная цифра - требует проверки</t>
        </r>
      </text>
    </comment>
  </commentList>
</comments>
</file>

<file path=xl/sharedStrings.xml><?xml version="1.0" encoding="utf-8"?>
<sst xmlns="http://schemas.openxmlformats.org/spreadsheetml/2006/main" count="92" uniqueCount="88">
  <si>
    <t xml:space="preserve"> - уголь, т</t>
  </si>
  <si>
    <t xml:space="preserve"> - газ горючий природный сжиженный, т</t>
  </si>
  <si>
    <t>Корма для птиц, свиней и крупного рогатого скота, т</t>
  </si>
  <si>
    <t xml:space="preserve"> - комбикорма для птиц, т</t>
  </si>
  <si>
    <t xml:space="preserve"> - комбикорма для свиней, т</t>
  </si>
  <si>
    <t xml:space="preserve"> - комбикорма для крупного рогатого скота, т</t>
  </si>
  <si>
    <t>Удобрения и соединения азотные (в пересчете на 100% химических веществ)</t>
  </si>
  <si>
    <t>Тракторы сельскохозяйственные универсальные общего назначения, шт</t>
  </si>
  <si>
    <t>Тракторы сельскохозяйственные универсально-пропашные, шт</t>
  </si>
  <si>
    <t xml:space="preserve"> Машины почвообрабатывающие, шт</t>
  </si>
  <si>
    <t xml:space="preserve">  - плуги общего назначения, шт</t>
  </si>
  <si>
    <t xml:space="preserve">  - бороны дисковые, шт</t>
  </si>
  <si>
    <t xml:space="preserve">  - культиваторы для сплошной обработки почвы, шт</t>
  </si>
  <si>
    <t xml:space="preserve">  - лущильники дисковые, шт</t>
  </si>
  <si>
    <t xml:space="preserve"> Машины для посева, посадки и внесения удобрений, шт:</t>
  </si>
  <si>
    <t xml:space="preserve">  - сеялки тракторные (без туковых), шт</t>
  </si>
  <si>
    <t xml:space="preserve">  - сеялки зернотуковые, туковые и лесные, шт</t>
  </si>
  <si>
    <t xml:space="preserve">  - сажалки и рассадопосадочные машины, шт</t>
  </si>
  <si>
    <t xml:space="preserve">  - жатки рядковые, шт</t>
  </si>
  <si>
    <t xml:space="preserve">  - комбайны зерноуборочные, шт</t>
  </si>
  <si>
    <t xml:space="preserve">  - машины для послеуборочной обработки зерна, шт</t>
  </si>
  <si>
    <t xml:space="preserve"> Копатели, комбайны и прочие машины для уборки картофеля, шт</t>
  </si>
  <si>
    <t xml:space="preserve"> Машины, установки дождевальные и поливные, насосные станции, шт</t>
  </si>
  <si>
    <t xml:space="preserve"> Машины для защиты растений, зерна и семян, шт</t>
  </si>
  <si>
    <t xml:space="preserve"> Машины для заготовки грубых кормов, шт</t>
  </si>
  <si>
    <t xml:space="preserve"> Машины и оборудование для заготовки консервированных и сочных кормов, шт</t>
  </si>
  <si>
    <t xml:space="preserve"> Установки и аппараты для доения молока, шт</t>
  </si>
  <si>
    <t xml:space="preserve"> Оборудование для обработки и переработки молока, шт</t>
  </si>
  <si>
    <t>Электроэнергия, МВт.ч</t>
  </si>
  <si>
    <t>Тепловая энергия, Гкал</t>
  </si>
  <si>
    <r>
      <t xml:space="preserve"> - газ горючий природный (газ естественный), тыс м</t>
    </r>
    <r>
      <rPr>
        <vertAlign val="superscript"/>
        <sz val="9"/>
        <rFont val="Arial"/>
        <family val="2"/>
      </rPr>
      <t>3</t>
    </r>
  </si>
  <si>
    <t>Тракторы сельскохозяйственные специальные, шт</t>
  </si>
  <si>
    <t xml:space="preserve">  - машины для внесения удобрений и мульчирования почвы, шт</t>
  </si>
  <si>
    <t xml:space="preserve"> Копатели, машины теребильные, комбайны  для уборки свеклы и др., шт</t>
  </si>
  <si>
    <t xml:space="preserve"> Машины и оборудование для ухода за животными и очистки помещений, шт</t>
  </si>
  <si>
    <t xml:space="preserve"> - удобрения азотные минеральные или химические, т </t>
  </si>
  <si>
    <t xml:space="preserve"> - удобрения фосфорные минеральные или химические, т</t>
  </si>
  <si>
    <t xml:space="preserve"> - удобрения калийные химические или минеральные, т</t>
  </si>
  <si>
    <t xml:space="preserve"> - удобрения не включенные в другие группировки, т</t>
  </si>
  <si>
    <t>Средние цены на отдельные виды промышленных товаров и услуг, приобретенных сельскохозяйственными организациями РФ</t>
  </si>
  <si>
    <t>Зерновые культуры</t>
  </si>
  <si>
    <t>Семена подсолнечника</t>
  </si>
  <si>
    <t>Картофель</t>
  </si>
  <si>
    <t>Овощи свежие или охлажденные</t>
  </si>
  <si>
    <t>Скот и птица (в живом весе)</t>
  </si>
  <si>
    <t>Молоко сырое крупного рогатого скота</t>
  </si>
  <si>
    <t xml:space="preserve"> - пшеница</t>
  </si>
  <si>
    <t xml:space="preserve"> - рожь</t>
  </si>
  <si>
    <t xml:space="preserve"> - просо</t>
  </si>
  <si>
    <t xml:space="preserve"> - гречиха</t>
  </si>
  <si>
    <t xml:space="preserve"> - кукуруза</t>
  </si>
  <si>
    <t xml:space="preserve"> - ячмень</t>
  </si>
  <si>
    <t xml:space="preserve"> - овес</t>
  </si>
  <si>
    <t xml:space="preserve"> - овощи бобовые лущеные сушеные (зернобобовые культуры)</t>
  </si>
  <si>
    <t>Топливо</t>
  </si>
  <si>
    <t>Горючее и смазочные материалы</t>
  </si>
  <si>
    <t>Средства защиты растений</t>
  </si>
  <si>
    <t>Тракторы</t>
  </si>
  <si>
    <t>Машины сельскохозяйственные для растениеводства</t>
  </si>
  <si>
    <t xml:space="preserve"> Жатки рядковые, комбайны и прочие машины для уборки и обработки</t>
  </si>
  <si>
    <t>Машины для животноводства</t>
  </si>
  <si>
    <t xml:space="preserve"> - томаты (помидоры)</t>
  </si>
  <si>
    <t xml:space="preserve"> - огурцы</t>
  </si>
  <si>
    <t xml:space="preserve"> - лук репчатый</t>
  </si>
  <si>
    <t xml:space="preserve"> - капуста</t>
  </si>
  <si>
    <t xml:space="preserve"> - морковь столовая</t>
  </si>
  <si>
    <t xml:space="preserve"> - свекла столовая</t>
  </si>
  <si>
    <t xml:space="preserve"> - скот крупный рогатый живой</t>
  </si>
  <si>
    <t xml:space="preserve"> - овцы и козы живые</t>
  </si>
  <si>
    <t xml:space="preserve"> - свиньи живые</t>
  </si>
  <si>
    <t xml:space="preserve"> - птица сельскохозяйственная живая</t>
  </si>
  <si>
    <t>Яйца куриные, тыс. шт.</t>
  </si>
  <si>
    <t>В среднем за период по группам МТР</t>
  </si>
  <si>
    <t>В среднем за период по группам СХП</t>
  </si>
  <si>
    <t xml:space="preserve"> - инсектициды (средства борьбы с вредителями), т</t>
  </si>
  <si>
    <t xml:space="preserve"> - гербициды, т</t>
  </si>
  <si>
    <t xml:space="preserve"> - дефолианты, т</t>
  </si>
  <si>
    <t xml:space="preserve"> - фунгициды (без медного купороса), т</t>
  </si>
  <si>
    <t xml:space="preserve"> - протравители семян, т</t>
  </si>
  <si>
    <t xml:space="preserve"> - бензины автомобильные, т</t>
  </si>
  <si>
    <t xml:space="preserve"> - топливо дизельное, т</t>
  </si>
  <si>
    <t xml:space="preserve"> - мазут, т</t>
  </si>
  <si>
    <t xml:space="preserve"> - масла смазочные всех видов, т</t>
  </si>
  <si>
    <t>http://www.gks.ru/wps/wcm/connect/rosstat_main/rosstat/ru/statistics/tariffs/#</t>
  </si>
  <si>
    <t>Средние цены реализации сельскохозяйственной продукции сельскохозяйственными организациями РФ</t>
  </si>
  <si>
    <t>руб. за единицу измерения</t>
  </si>
  <si>
    <t>2015 к 2010</t>
  </si>
  <si>
    <t>2015 к 2005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</si>
</sst>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#,##0.000"/>
  </numFmts>
  <fonts count="34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color indexed="10"/>
      <name val="Tahoma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53" applyFont="1" applyBorder="1" applyAlignment="1">
      <alignment horizontal="center" vertical="center" wrapText="1"/>
      <protection/>
    </xf>
    <xf numFmtId="3" fontId="25" fillId="24" borderId="0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0" fontId="23" fillId="24" borderId="0" xfId="53" applyFont="1" applyFill="1" applyBorder="1" applyAlignment="1">
      <alignment horizontal="left" vertical="center"/>
      <protection/>
    </xf>
    <xf numFmtId="0" fontId="23" fillId="24" borderId="0" xfId="53" applyFont="1" applyFill="1" applyBorder="1" applyAlignment="1">
      <alignment horizontal="left" vertical="center" wrapText="1"/>
      <protection/>
    </xf>
    <xf numFmtId="0" fontId="23" fillId="4" borderId="0" xfId="53" applyFont="1" applyFill="1" applyBorder="1" applyAlignment="1">
      <alignment horizontal="left" vertical="center" wrapText="1"/>
      <protection/>
    </xf>
    <xf numFmtId="0" fontId="22" fillId="0" borderId="0" xfId="53" applyFont="1" applyBorder="1" applyAlignment="1">
      <alignment vertical="center"/>
      <protection/>
    </xf>
    <xf numFmtId="3" fontId="25" fillId="24" borderId="0" xfId="53" applyNumberFormat="1" applyFont="1" applyFill="1" applyBorder="1" applyAlignment="1">
      <alignment horizontal="right" vertical="center"/>
      <protection/>
    </xf>
    <xf numFmtId="3" fontId="25" fillId="0" borderId="0" xfId="53" applyNumberFormat="1" applyFont="1" applyBorder="1" applyAlignment="1">
      <alignment horizontal="right" vertical="center"/>
      <protection/>
    </xf>
    <xf numFmtId="3" fontId="25" fillId="4" borderId="0" xfId="53" applyNumberFormat="1" applyFont="1" applyFill="1" applyBorder="1" applyAlignment="1">
      <alignment horizontal="right" vertical="center"/>
      <protection/>
    </xf>
    <xf numFmtId="3" fontId="26" fillId="4" borderId="0" xfId="53" applyNumberFormat="1" applyFont="1" applyFill="1" applyBorder="1" applyAlignment="1">
      <alignment horizontal="right" vertical="center"/>
      <protection/>
    </xf>
    <xf numFmtId="0" fontId="23" fillId="0" borderId="0" xfId="53" applyFont="1" applyBorder="1" applyAlignment="1">
      <alignment vertical="center"/>
      <protection/>
    </xf>
    <xf numFmtId="0" fontId="23" fillId="24" borderId="0" xfId="53" applyFont="1" applyFill="1" applyBorder="1" applyAlignment="1">
      <alignment vertical="center"/>
      <protection/>
    </xf>
    <xf numFmtId="0" fontId="23" fillId="4" borderId="0" xfId="53" applyFont="1" applyFill="1" applyBorder="1" applyAlignment="1">
      <alignment vertical="center"/>
      <protection/>
    </xf>
    <xf numFmtId="3" fontId="26" fillId="24" borderId="0" xfId="53" applyNumberFormat="1" applyFont="1" applyFill="1" applyBorder="1" applyAlignment="1">
      <alignment horizontal="right" vertical="center"/>
      <protection/>
    </xf>
    <xf numFmtId="3" fontId="26" fillId="0" borderId="0" xfId="53" applyNumberFormat="1" applyFont="1" applyBorder="1" applyAlignment="1">
      <alignment horizontal="right" vertical="center"/>
      <protection/>
    </xf>
    <xf numFmtId="9" fontId="26" fillId="0" borderId="0" xfId="53" applyNumberFormat="1" applyFont="1" applyBorder="1" applyAlignment="1">
      <alignment vertical="center"/>
      <protection/>
    </xf>
    <xf numFmtId="9" fontId="26" fillId="24" borderId="0" xfId="53" applyNumberFormat="1" applyFont="1" applyFill="1" applyBorder="1" applyAlignment="1">
      <alignment vertical="center"/>
      <protection/>
    </xf>
    <xf numFmtId="10" fontId="25" fillId="0" borderId="0" xfId="53" applyNumberFormat="1" applyFont="1" applyBorder="1" applyAlignment="1">
      <alignment horizontal="right" vertical="center"/>
      <protection/>
    </xf>
    <xf numFmtId="1" fontId="25" fillId="0" borderId="0" xfId="53" applyNumberFormat="1" applyFont="1" applyBorder="1" applyAlignment="1">
      <alignment horizontal="right" vertical="center"/>
      <protection/>
    </xf>
    <xf numFmtId="1" fontId="26" fillId="0" borderId="0" xfId="53" applyNumberFormat="1" applyFont="1" applyBorder="1" applyAlignment="1">
      <alignment horizontal="right" vertical="center"/>
      <protection/>
    </xf>
    <xf numFmtId="1" fontId="25" fillId="24" borderId="0" xfId="53" applyNumberFormat="1" applyFont="1" applyFill="1" applyBorder="1" applyAlignment="1">
      <alignment horizontal="right" vertical="center"/>
      <protection/>
    </xf>
    <xf numFmtId="1" fontId="26" fillId="24" borderId="0" xfId="53" applyNumberFormat="1" applyFont="1" applyFill="1" applyBorder="1" applyAlignment="1">
      <alignment horizontal="right" vertical="center"/>
      <protection/>
    </xf>
    <xf numFmtId="1" fontId="28" fillId="0" borderId="0" xfId="53" applyNumberFormat="1" applyFont="1" applyBorder="1" applyAlignment="1">
      <alignment horizontal="right" vertical="center"/>
      <protection/>
    </xf>
    <xf numFmtId="1" fontId="22" fillId="0" borderId="0" xfId="53" applyNumberFormat="1" applyFont="1" applyBorder="1" applyAlignment="1">
      <alignment vertical="center"/>
      <protection/>
    </xf>
    <xf numFmtId="1" fontId="23" fillId="0" borderId="0" xfId="53" applyNumberFormat="1" applyFont="1" applyBorder="1" applyAlignment="1">
      <alignment vertical="center"/>
      <protection/>
    </xf>
    <xf numFmtId="1" fontId="25" fillId="4" borderId="0" xfId="53" applyNumberFormat="1" applyFont="1" applyFill="1" applyBorder="1" applyAlignment="1">
      <alignment horizontal="right" vertical="center"/>
      <protection/>
    </xf>
    <xf numFmtId="1" fontId="26" fillId="4" borderId="0" xfId="53" applyNumberFormat="1" applyFont="1" applyFill="1" applyBorder="1" applyAlignment="1">
      <alignment horizontal="right" vertical="center"/>
      <protection/>
    </xf>
    <xf numFmtId="1" fontId="26" fillId="24" borderId="0" xfId="53" applyNumberFormat="1" applyFont="1" applyFill="1" applyBorder="1" applyAlignment="1">
      <alignment vertical="center"/>
      <protection/>
    </xf>
    <xf numFmtId="3" fontId="26" fillId="4" borderId="0" xfId="53" applyNumberFormat="1" applyFont="1" applyFill="1" applyBorder="1" applyAlignment="1">
      <alignment vertical="center"/>
      <protection/>
    </xf>
    <xf numFmtId="1" fontId="26" fillId="4" borderId="0" xfId="53" applyNumberFormat="1" applyFont="1" applyFill="1" applyBorder="1" applyAlignment="1">
      <alignment vertical="center"/>
      <protection/>
    </xf>
    <xf numFmtId="0" fontId="26" fillId="4" borderId="0" xfId="53" applyFont="1" applyFill="1" applyBorder="1" applyAlignment="1">
      <alignment vertical="center"/>
      <protection/>
    </xf>
    <xf numFmtId="0" fontId="3" fillId="0" borderId="0" xfId="42" applyBorder="1" applyAlignment="1">
      <alignment horizontal="left" vertical="center"/>
    </xf>
    <xf numFmtId="9" fontId="22" fillId="0" borderId="0" xfId="53" applyNumberFormat="1" applyFont="1" applyBorder="1" applyAlignment="1">
      <alignment vertical="center"/>
      <protection/>
    </xf>
    <xf numFmtId="1" fontId="32" fillId="24" borderId="0" xfId="53" applyNumberFormat="1" applyFont="1" applyFill="1" applyBorder="1" applyAlignment="1">
      <alignment horizontal="right" vertical="center"/>
      <protection/>
    </xf>
    <xf numFmtId="9" fontId="32" fillId="24" borderId="0" xfId="53" applyNumberFormat="1" applyFont="1" applyFill="1" applyBorder="1" applyAlignment="1">
      <alignment vertical="center"/>
      <protection/>
    </xf>
    <xf numFmtId="3" fontId="32" fillId="24" borderId="0" xfId="53" applyNumberFormat="1" applyFont="1" applyFill="1" applyBorder="1" applyAlignment="1">
      <alignment horizontal="right" vertical="center"/>
      <protection/>
    </xf>
    <xf numFmtId="0" fontId="26" fillId="0" borderId="0" xfId="53" applyFont="1" applyBorder="1" applyAlignment="1">
      <alignment horizontal="right" vertical="center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1" fontId="33" fillId="4" borderId="0" xfId="53" applyNumberFormat="1" applyFont="1" applyFill="1" applyBorder="1" applyAlignment="1">
      <alignment horizontal="right" vertical="center"/>
      <protection/>
    </xf>
    <xf numFmtId="9" fontId="33" fillId="4" borderId="0" xfId="53" applyNumberFormat="1" applyFont="1" applyFill="1" applyBorder="1" applyAlignment="1">
      <alignment vertical="center"/>
      <protection/>
    </xf>
    <xf numFmtId="3" fontId="33" fillId="4" borderId="0" xfId="53" applyNumberFormat="1" applyFont="1" applyFill="1" applyBorder="1" applyAlignment="1">
      <alignment horizontal="right" vertical="center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ЦП_сельхоз_рег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tariffs/" TargetMode="External" /><Relationship Id="rId2" Type="http://schemas.openxmlformats.org/officeDocument/2006/relationships/hyperlink" Target="http://www.gks.ru/wps/wcm/connect/rosstat_main/rosstat/ru/statistics/tariffs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66.7109375" style="8" customWidth="1"/>
    <col min="2" max="8" width="7.7109375" style="8" hidden="1" customWidth="1"/>
    <col min="9" max="23" width="7.57421875" style="8" customWidth="1"/>
    <col min="24" max="41" width="7.7109375" style="8" customWidth="1"/>
    <col min="42" max="16384" width="9.140625" style="8" customWidth="1"/>
  </cols>
  <sheetData>
    <row r="1" spans="1:23" ht="24" customHeight="1">
      <c r="A1" s="34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W1" s="39" t="s">
        <v>85</v>
      </c>
    </row>
    <row r="2" spans="1:23" ht="24" customHeight="1">
      <c r="A2" s="40" t="s">
        <v>39</v>
      </c>
      <c r="B2" s="4">
        <v>1998</v>
      </c>
      <c r="C2" s="4">
        <v>1999</v>
      </c>
      <c r="D2" s="4">
        <v>2000</v>
      </c>
      <c r="E2" s="4">
        <v>2001</v>
      </c>
      <c r="F2" s="4">
        <v>2002</v>
      </c>
      <c r="G2" s="4">
        <v>2003</v>
      </c>
      <c r="H2" s="4">
        <v>2004</v>
      </c>
      <c r="I2" s="4">
        <v>2005</v>
      </c>
      <c r="J2" s="4">
        <v>2006</v>
      </c>
      <c r="K2" s="4">
        <v>2007</v>
      </c>
      <c r="L2" s="4">
        <v>2008</v>
      </c>
      <c r="M2" s="4">
        <v>2009</v>
      </c>
      <c r="N2" s="4">
        <v>2010</v>
      </c>
      <c r="O2" s="4">
        <v>2011</v>
      </c>
      <c r="P2" s="4">
        <v>2012</v>
      </c>
      <c r="Q2" s="4">
        <v>2013</v>
      </c>
      <c r="R2" s="4">
        <v>2014</v>
      </c>
      <c r="S2" s="4">
        <v>2015</v>
      </c>
      <c r="T2" s="44" t="s">
        <v>86</v>
      </c>
      <c r="U2" s="45"/>
      <c r="V2" s="44" t="s">
        <v>87</v>
      </c>
      <c r="W2" s="45"/>
    </row>
    <row r="3" spans="1:23" ht="12" customHeight="1">
      <c r="A3" s="5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6"/>
      <c r="U3" s="16"/>
      <c r="V3" s="24"/>
      <c r="W3" s="16"/>
    </row>
    <row r="4" spans="1:23" ht="12" customHeight="1">
      <c r="A4" s="3" t="s">
        <v>0</v>
      </c>
      <c r="B4" s="10"/>
      <c r="C4" s="10"/>
      <c r="D4" s="10"/>
      <c r="E4" s="10"/>
      <c r="F4" s="21">
        <v>546</v>
      </c>
      <c r="G4" s="21">
        <v>591</v>
      </c>
      <c r="H4" s="21">
        <v>728</v>
      </c>
      <c r="I4" s="21">
        <v>745</v>
      </c>
      <c r="J4" s="21">
        <v>774</v>
      </c>
      <c r="K4" s="21">
        <v>852</v>
      </c>
      <c r="L4" s="21">
        <v>1049</v>
      </c>
      <c r="M4" s="21">
        <v>1229</v>
      </c>
      <c r="N4" s="21">
        <v>1384</v>
      </c>
      <c r="O4" s="21">
        <v>1599</v>
      </c>
      <c r="P4" s="21">
        <v>1588</v>
      </c>
      <c r="Q4" s="21">
        <v>1845</v>
      </c>
      <c r="R4" s="21">
        <v>1759</v>
      </c>
      <c r="S4" s="21">
        <v>1844</v>
      </c>
      <c r="T4" s="22">
        <f>S4-N4</f>
        <v>460</v>
      </c>
      <c r="U4" s="18">
        <f>T4/N4</f>
        <v>0.33</v>
      </c>
      <c r="V4" s="22">
        <f>S4-I4</f>
        <v>1099</v>
      </c>
      <c r="W4" s="18">
        <f>V4/I4</f>
        <v>1.48</v>
      </c>
    </row>
    <row r="5" spans="1:23" ht="12" customHeight="1">
      <c r="A5" s="3" t="s">
        <v>30</v>
      </c>
      <c r="B5" s="10"/>
      <c r="C5" s="10"/>
      <c r="D5" s="10"/>
      <c r="E5" s="10"/>
      <c r="F5" s="21">
        <v>692</v>
      </c>
      <c r="G5" s="21">
        <v>951</v>
      </c>
      <c r="H5" s="21">
        <v>1159</v>
      </c>
      <c r="I5" s="21">
        <v>1476</v>
      </c>
      <c r="J5" s="21">
        <v>1630</v>
      </c>
      <c r="K5" s="21">
        <v>1907</v>
      </c>
      <c r="L5" s="21">
        <v>2434</v>
      </c>
      <c r="M5" s="21">
        <v>2784</v>
      </c>
      <c r="N5" s="21">
        <v>3458</v>
      </c>
      <c r="O5" s="21">
        <v>3981</v>
      </c>
      <c r="P5" s="21">
        <v>4263</v>
      </c>
      <c r="Q5" s="21">
        <v>4954</v>
      </c>
      <c r="R5" s="21">
        <v>5400</v>
      </c>
      <c r="S5" s="21">
        <v>5735</v>
      </c>
      <c r="T5" s="22">
        <f aca="true" t="shared" si="0" ref="T5:T57">S5-N5</f>
        <v>2277</v>
      </c>
      <c r="U5" s="18">
        <f aca="true" t="shared" si="1" ref="U5:U57">T5/N5</f>
        <v>0.66</v>
      </c>
      <c r="V5" s="22">
        <f aca="true" t="shared" si="2" ref="V5:V59">S5-I5</f>
        <v>4259</v>
      </c>
      <c r="W5" s="18">
        <f aca="true" t="shared" si="3" ref="W5:W59">V5/I5</f>
        <v>2.89</v>
      </c>
    </row>
    <row r="6" spans="1:23" ht="12" customHeight="1">
      <c r="A6" s="3" t="s">
        <v>1</v>
      </c>
      <c r="B6" s="10"/>
      <c r="C6" s="10"/>
      <c r="D6" s="10"/>
      <c r="E6" s="10"/>
      <c r="F6" s="21">
        <v>4444</v>
      </c>
      <c r="G6" s="21">
        <v>6022</v>
      </c>
      <c r="H6" s="21">
        <v>7958</v>
      </c>
      <c r="I6" s="21">
        <v>10491</v>
      </c>
      <c r="J6" s="21">
        <v>10297</v>
      </c>
      <c r="K6" s="21">
        <v>13020</v>
      </c>
      <c r="L6" s="21">
        <v>15344</v>
      </c>
      <c r="M6" s="21">
        <v>14180</v>
      </c>
      <c r="N6" s="21">
        <v>13892</v>
      </c>
      <c r="O6" s="21">
        <v>15937</v>
      </c>
      <c r="P6" s="21">
        <v>21046</v>
      </c>
      <c r="Q6" s="21">
        <v>20367</v>
      </c>
      <c r="R6" s="21">
        <v>25530</v>
      </c>
      <c r="S6" s="21">
        <v>11557</v>
      </c>
      <c r="T6" s="22">
        <f t="shared" si="0"/>
        <v>-2335</v>
      </c>
      <c r="U6" s="18">
        <f t="shared" si="1"/>
        <v>-0.17</v>
      </c>
      <c r="V6" s="22">
        <f t="shared" si="2"/>
        <v>1066</v>
      </c>
      <c r="W6" s="18">
        <f t="shared" si="3"/>
        <v>0.1</v>
      </c>
    </row>
    <row r="7" spans="1:23" ht="12" customHeight="1">
      <c r="A7" s="6" t="s">
        <v>2</v>
      </c>
      <c r="B7" s="9"/>
      <c r="C7" s="9"/>
      <c r="D7" s="9"/>
      <c r="E7" s="9"/>
      <c r="F7" s="23">
        <v>4275</v>
      </c>
      <c r="G7" s="23">
        <v>4717</v>
      </c>
      <c r="H7" s="23">
        <v>3776</v>
      </c>
      <c r="I7" s="23">
        <v>5291</v>
      </c>
      <c r="J7" s="23">
        <v>6331</v>
      </c>
      <c r="K7" s="23">
        <v>7590</v>
      </c>
      <c r="L7" s="23">
        <v>9869</v>
      </c>
      <c r="M7" s="23">
        <v>9547</v>
      </c>
      <c r="N7" s="23">
        <v>9773</v>
      </c>
      <c r="O7" s="23">
        <v>11254</v>
      </c>
      <c r="P7" s="23">
        <v>12036</v>
      </c>
      <c r="Q7" s="23">
        <v>13218</v>
      </c>
      <c r="R7" s="23">
        <v>13428</v>
      </c>
      <c r="S7" s="23">
        <v>16942</v>
      </c>
      <c r="T7" s="24">
        <f t="shared" si="0"/>
        <v>7169</v>
      </c>
      <c r="U7" s="19">
        <f t="shared" si="1"/>
        <v>0.73</v>
      </c>
      <c r="V7" s="24">
        <f t="shared" si="2"/>
        <v>11651</v>
      </c>
      <c r="W7" s="19">
        <f t="shared" si="3"/>
        <v>2.2</v>
      </c>
    </row>
    <row r="8" spans="1:23" ht="12" customHeight="1">
      <c r="A8" s="3" t="s">
        <v>3</v>
      </c>
      <c r="B8" s="10"/>
      <c r="C8" s="10"/>
      <c r="D8" s="10"/>
      <c r="E8" s="10"/>
      <c r="F8" s="21">
        <v>4736</v>
      </c>
      <c r="G8" s="21">
        <v>5613</v>
      </c>
      <c r="H8" s="21">
        <v>7185</v>
      </c>
      <c r="I8" s="21">
        <v>6885</v>
      </c>
      <c r="J8" s="21">
        <v>6988</v>
      </c>
      <c r="K8" s="21">
        <v>8215</v>
      </c>
      <c r="L8" s="21">
        <v>10515</v>
      </c>
      <c r="M8" s="21">
        <v>10117</v>
      </c>
      <c r="N8" s="21">
        <v>11012</v>
      </c>
      <c r="O8" s="21">
        <v>12705</v>
      </c>
      <c r="P8" s="21">
        <v>12802</v>
      </c>
      <c r="Q8" s="21">
        <v>14296</v>
      </c>
      <c r="R8" s="21">
        <v>14480</v>
      </c>
      <c r="S8" s="21">
        <v>18642</v>
      </c>
      <c r="T8" s="22">
        <f t="shared" si="0"/>
        <v>7630</v>
      </c>
      <c r="U8" s="18">
        <f t="shared" si="1"/>
        <v>0.69</v>
      </c>
      <c r="V8" s="22">
        <f t="shared" si="2"/>
        <v>11757</v>
      </c>
      <c r="W8" s="18">
        <f t="shared" si="3"/>
        <v>1.71</v>
      </c>
    </row>
    <row r="9" spans="1:23" ht="12" customHeight="1">
      <c r="A9" s="3" t="s">
        <v>4</v>
      </c>
      <c r="B9" s="10"/>
      <c r="C9" s="10"/>
      <c r="D9" s="10"/>
      <c r="E9" s="10"/>
      <c r="F9" s="21">
        <v>3851</v>
      </c>
      <c r="G9" s="21">
        <v>3986</v>
      </c>
      <c r="H9" s="21">
        <v>5670</v>
      </c>
      <c r="I9" s="21">
        <v>5361</v>
      </c>
      <c r="J9" s="21">
        <v>5845</v>
      </c>
      <c r="K9" s="21">
        <v>7057</v>
      </c>
      <c r="L9" s="21">
        <v>9501</v>
      </c>
      <c r="M9" s="21">
        <v>9597</v>
      </c>
      <c r="N9" s="21">
        <v>9901</v>
      </c>
      <c r="O9" s="21">
        <v>11888</v>
      </c>
      <c r="P9" s="21">
        <v>11471</v>
      </c>
      <c r="Q9" s="21">
        <v>13586</v>
      </c>
      <c r="R9" s="21">
        <v>13222</v>
      </c>
      <c r="S9" s="21">
        <v>17243</v>
      </c>
      <c r="T9" s="22">
        <f t="shared" si="0"/>
        <v>7342</v>
      </c>
      <c r="U9" s="18">
        <f t="shared" si="1"/>
        <v>0.74</v>
      </c>
      <c r="V9" s="22">
        <f t="shared" si="2"/>
        <v>11882</v>
      </c>
      <c r="W9" s="18">
        <f t="shared" si="3"/>
        <v>2.22</v>
      </c>
    </row>
    <row r="10" spans="1:23" ht="12" customHeight="1">
      <c r="A10" s="3" t="s">
        <v>5</v>
      </c>
      <c r="B10" s="10"/>
      <c r="C10" s="10"/>
      <c r="D10" s="10"/>
      <c r="E10" s="10"/>
      <c r="F10" s="21">
        <v>3369</v>
      </c>
      <c r="G10" s="21">
        <v>3221</v>
      </c>
      <c r="H10" s="21">
        <v>4313</v>
      </c>
      <c r="I10" s="21">
        <v>4396</v>
      </c>
      <c r="J10" s="21">
        <v>4563</v>
      </c>
      <c r="K10" s="21">
        <v>5852</v>
      </c>
      <c r="L10" s="21">
        <v>7948</v>
      </c>
      <c r="M10" s="21">
        <v>6678</v>
      </c>
      <c r="N10" s="21">
        <v>8020</v>
      </c>
      <c r="O10" s="21">
        <v>9321</v>
      </c>
      <c r="P10" s="21">
        <v>9368</v>
      </c>
      <c r="Q10" s="21">
        <v>11321</v>
      </c>
      <c r="R10" s="21">
        <v>11227</v>
      </c>
      <c r="S10" s="21">
        <v>14262</v>
      </c>
      <c r="T10" s="22">
        <f t="shared" si="0"/>
        <v>6242</v>
      </c>
      <c r="U10" s="18">
        <f t="shared" si="1"/>
        <v>0.78</v>
      </c>
      <c r="V10" s="22">
        <f t="shared" si="2"/>
        <v>9866</v>
      </c>
      <c r="W10" s="18">
        <f t="shared" si="3"/>
        <v>2.24</v>
      </c>
    </row>
    <row r="11" spans="1:23" ht="12" customHeight="1">
      <c r="A11" s="6" t="s">
        <v>55</v>
      </c>
      <c r="B11" s="9"/>
      <c r="C11" s="9"/>
      <c r="D11" s="9"/>
      <c r="E11" s="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16"/>
      <c r="V11" s="24"/>
      <c r="W11" s="16"/>
    </row>
    <row r="12" spans="1:23" ht="12" customHeight="1">
      <c r="A12" s="3" t="s">
        <v>79</v>
      </c>
      <c r="B12" s="10"/>
      <c r="C12" s="10"/>
      <c r="D12" s="10"/>
      <c r="E12" s="10"/>
      <c r="F12" s="21">
        <v>7441</v>
      </c>
      <c r="G12" s="21">
        <v>9009</v>
      </c>
      <c r="H12" s="21">
        <v>12075</v>
      </c>
      <c r="I12" s="21">
        <v>14656</v>
      </c>
      <c r="J12" s="21">
        <v>16963</v>
      </c>
      <c r="K12" s="21">
        <v>18455</v>
      </c>
      <c r="L12" s="21">
        <v>22222</v>
      </c>
      <c r="M12" s="21">
        <v>19755</v>
      </c>
      <c r="N12" s="21">
        <v>21229</v>
      </c>
      <c r="O12" s="21">
        <v>26306</v>
      </c>
      <c r="P12" s="21">
        <v>28152</v>
      </c>
      <c r="Q12" s="21">
        <v>32181</v>
      </c>
      <c r="R12" s="21">
        <v>38774</v>
      </c>
      <c r="S12" s="21">
        <v>38990</v>
      </c>
      <c r="T12" s="22">
        <f t="shared" si="0"/>
        <v>17761</v>
      </c>
      <c r="U12" s="18">
        <f t="shared" si="1"/>
        <v>0.84</v>
      </c>
      <c r="V12" s="22">
        <f t="shared" si="2"/>
        <v>24334</v>
      </c>
      <c r="W12" s="18">
        <f t="shared" si="3"/>
        <v>1.66</v>
      </c>
    </row>
    <row r="13" spans="1:23" ht="12" customHeight="1">
      <c r="A13" s="3" t="s">
        <v>80</v>
      </c>
      <c r="B13" s="10"/>
      <c r="C13" s="10"/>
      <c r="D13" s="10"/>
      <c r="E13" s="10"/>
      <c r="F13" s="21">
        <v>6465</v>
      </c>
      <c r="G13" s="21">
        <v>7875</v>
      </c>
      <c r="H13" s="21">
        <v>10270</v>
      </c>
      <c r="I13" s="21">
        <v>13677</v>
      </c>
      <c r="J13" s="21">
        <v>15707</v>
      </c>
      <c r="K13" s="21">
        <v>16186</v>
      </c>
      <c r="L13" s="21">
        <v>22112</v>
      </c>
      <c r="M13" s="21">
        <v>15855</v>
      </c>
      <c r="N13" s="21">
        <v>17058</v>
      </c>
      <c r="O13" s="21">
        <v>20448</v>
      </c>
      <c r="P13" s="21">
        <v>24619</v>
      </c>
      <c r="Q13" s="21">
        <v>31168</v>
      </c>
      <c r="R13" s="21">
        <v>33006</v>
      </c>
      <c r="S13" s="21">
        <v>34283</v>
      </c>
      <c r="T13" s="22">
        <f t="shared" si="0"/>
        <v>17225</v>
      </c>
      <c r="U13" s="18">
        <f t="shared" si="1"/>
        <v>1.01</v>
      </c>
      <c r="V13" s="22">
        <f t="shared" si="2"/>
        <v>20606</v>
      </c>
      <c r="W13" s="18">
        <f t="shared" si="3"/>
        <v>1.51</v>
      </c>
    </row>
    <row r="14" spans="1:23" ht="12" customHeight="1">
      <c r="A14" s="3" t="s">
        <v>81</v>
      </c>
      <c r="B14" s="10"/>
      <c r="C14" s="10"/>
      <c r="D14" s="10"/>
      <c r="E14" s="10"/>
      <c r="F14" s="21">
        <v>3106</v>
      </c>
      <c r="G14" s="21">
        <v>3173</v>
      </c>
      <c r="H14" s="21">
        <v>3535</v>
      </c>
      <c r="I14" s="21">
        <v>5290</v>
      </c>
      <c r="J14" s="21">
        <v>6059</v>
      </c>
      <c r="K14" s="21">
        <v>6243</v>
      </c>
      <c r="L14" s="21">
        <v>8385</v>
      </c>
      <c r="M14" s="21">
        <v>9005</v>
      </c>
      <c r="N14" s="21">
        <v>10211</v>
      </c>
      <c r="O14" s="21">
        <v>12059</v>
      </c>
      <c r="P14" s="21">
        <v>12611</v>
      </c>
      <c r="Q14" s="21">
        <v>13621</v>
      </c>
      <c r="R14" s="21">
        <v>14569</v>
      </c>
      <c r="S14" s="21">
        <v>14504</v>
      </c>
      <c r="T14" s="22">
        <f t="shared" si="0"/>
        <v>4293</v>
      </c>
      <c r="U14" s="18">
        <f t="shared" si="1"/>
        <v>0.42</v>
      </c>
      <c r="V14" s="22">
        <f t="shared" si="2"/>
        <v>9214</v>
      </c>
      <c r="W14" s="18">
        <f t="shared" si="3"/>
        <v>1.74</v>
      </c>
    </row>
    <row r="15" spans="1:23" ht="12" customHeight="1">
      <c r="A15" s="3" t="s">
        <v>82</v>
      </c>
      <c r="B15" s="10"/>
      <c r="C15" s="10"/>
      <c r="D15" s="10"/>
      <c r="E15" s="10"/>
      <c r="F15" s="21">
        <v>10770</v>
      </c>
      <c r="G15" s="21">
        <v>11708</v>
      </c>
      <c r="H15" s="21">
        <v>15796</v>
      </c>
      <c r="I15" s="21">
        <v>18875</v>
      </c>
      <c r="J15" s="21">
        <v>28241</v>
      </c>
      <c r="K15" s="21">
        <v>29104</v>
      </c>
      <c r="L15" s="21">
        <v>33391</v>
      </c>
      <c r="M15" s="21">
        <v>34870</v>
      </c>
      <c r="N15" s="21">
        <v>31873</v>
      </c>
      <c r="O15" s="21">
        <v>39996</v>
      </c>
      <c r="P15" s="21">
        <v>51048</v>
      </c>
      <c r="Q15" s="21">
        <v>46041</v>
      </c>
      <c r="R15" s="21">
        <v>62394</v>
      </c>
      <c r="S15" s="21">
        <v>80990</v>
      </c>
      <c r="T15" s="22">
        <f t="shared" si="0"/>
        <v>49117</v>
      </c>
      <c r="U15" s="18">
        <f t="shared" si="1"/>
        <v>1.54</v>
      </c>
      <c r="V15" s="22">
        <f t="shared" si="2"/>
        <v>62115</v>
      </c>
      <c r="W15" s="18">
        <f t="shared" si="3"/>
        <v>3.29</v>
      </c>
    </row>
    <row r="16" spans="1:23" ht="12" customHeight="1">
      <c r="A16" s="6" t="s">
        <v>56</v>
      </c>
      <c r="B16" s="9"/>
      <c r="C16" s="9"/>
      <c r="D16" s="9"/>
      <c r="E16" s="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16"/>
      <c r="V16" s="24"/>
      <c r="W16" s="16"/>
    </row>
    <row r="17" spans="1:23" ht="12" customHeight="1">
      <c r="A17" s="3" t="s">
        <v>74</v>
      </c>
      <c r="B17" s="10"/>
      <c r="C17" s="10"/>
      <c r="D17" s="10"/>
      <c r="E17" s="10"/>
      <c r="F17" s="21">
        <v>398000</v>
      </c>
      <c r="G17" s="21">
        <v>374000</v>
      </c>
      <c r="H17" s="21">
        <v>361000</v>
      </c>
      <c r="I17" s="21">
        <v>348000</v>
      </c>
      <c r="J17" s="21">
        <v>445000</v>
      </c>
      <c r="K17" s="21">
        <v>506000</v>
      </c>
      <c r="L17" s="21">
        <v>833000</v>
      </c>
      <c r="M17" s="21">
        <v>831000</v>
      </c>
      <c r="N17" s="21">
        <v>888000</v>
      </c>
      <c r="O17" s="21">
        <v>1104000</v>
      </c>
      <c r="P17" s="21">
        <v>1497000</v>
      </c>
      <c r="Q17" s="21">
        <v>1322000</v>
      </c>
      <c r="R17" s="21">
        <v>1408000</v>
      </c>
      <c r="S17" s="21">
        <v>2368000</v>
      </c>
      <c r="T17" s="22">
        <f t="shared" si="0"/>
        <v>1480000</v>
      </c>
      <c r="U17" s="18">
        <f t="shared" si="1"/>
        <v>1.67</v>
      </c>
      <c r="V17" s="22">
        <f t="shared" si="2"/>
        <v>2020000</v>
      </c>
      <c r="W17" s="18">
        <f t="shared" si="3"/>
        <v>5.8</v>
      </c>
    </row>
    <row r="18" spans="1:23" ht="12" customHeight="1">
      <c r="A18" s="3" t="s">
        <v>75</v>
      </c>
      <c r="B18" s="10"/>
      <c r="C18" s="10"/>
      <c r="D18" s="10"/>
      <c r="E18" s="10"/>
      <c r="F18" s="21">
        <v>270000</v>
      </c>
      <c r="G18" s="21">
        <v>348000</v>
      </c>
      <c r="H18" s="21">
        <v>415000</v>
      </c>
      <c r="I18" s="21">
        <v>671000</v>
      </c>
      <c r="J18" s="21">
        <v>615000</v>
      </c>
      <c r="K18" s="21">
        <v>553000</v>
      </c>
      <c r="L18" s="21">
        <v>1527000</v>
      </c>
      <c r="M18" s="21">
        <v>1387000</v>
      </c>
      <c r="N18" s="21">
        <v>1458000</v>
      </c>
      <c r="O18" s="21">
        <v>4749000</v>
      </c>
      <c r="P18" s="21">
        <v>1630000</v>
      </c>
      <c r="Q18" s="21">
        <v>1892000</v>
      </c>
      <c r="R18" s="21">
        <v>2150000</v>
      </c>
      <c r="S18" s="21">
        <v>3234000</v>
      </c>
      <c r="T18" s="22">
        <f t="shared" si="0"/>
        <v>1776000</v>
      </c>
      <c r="U18" s="18">
        <f t="shared" si="1"/>
        <v>1.22</v>
      </c>
      <c r="V18" s="22">
        <f t="shared" si="2"/>
        <v>2563000</v>
      </c>
      <c r="W18" s="18">
        <f t="shared" si="3"/>
        <v>3.82</v>
      </c>
    </row>
    <row r="19" spans="1:23" ht="12" customHeight="1">
      <c r="A19" s="3" t="s">
        <v>76</v>
      </c>
      <c r="B19" s="10"/>
      <c r="C19" s="10"/>
      <c r="D19" s="10"/>
      <c r="E19" s="10"/>
      <c r="F19" s="21">
        <v>382000</v>
      </c>
      <c r="G19" s="21">
        <v>315000</v>
      </c>
      <c r="H19" s="21">
        <v>294000</v>
      </c>
      <c r="I19" s="21">
        <v>252000</v>
      </c>
      <c r="J19" s="21">
        <v>264000</v>
      </c>
      <c r="K19" s="21">
        <v>251000</v>
      </c>
      <c r="L19" s="21">
        <v>374000</v>
      </c>
      <c r="M19" s="21">
        <v>432000</v>
      </c>
      <c r="N19" s="21">
        <v>281000</v>
      </c>
      <c r="O19" s="21">
        <v>375000</v>
      </c>
      <c r="P19" s="21">
        <v>652000</v>
      </c>
      <c r="Q19" s="21">
        <v>929000</v>
      </c>
      <c r="R19" s="21">
        <v>460000</v>
      </c>
      <c r="S19" s="21">
        <v>790000</v>
      </c>
      <c r="T19" s="22">
        <f t="shared" si="0"/>
        <v>509000</v>
      </c>
      <c r="U19" s="18">
        <f t="shared" si="1"/>
        <v>1.81</v>
      </c>
      <c r="V19" s="22">
        <f t="shared" si="2"/>
        <v>538000</v>
      </c>
      <c r="W19" s="18">
        <f t="shared" si="3"/>
        <v>2.13</v>
      </c>
    </row>
    <row r="20" spans="1:23" ht="12" customHeight="1">
      <c r="A20" s="3" t="s">
        <v>77</v>
      </c>
      <c r="B20" s="10"/>
      <c r="C20" s="10"/>
      <c r="D20" s="10"/>
      <c r="E20" s="10"/>
      <c r="F20" s="21">
        <v>271000</v>
      </c>
      <c r="G20" s="21">
        <v>389000</v>
      </c>
      <c r="H20" s="21">
        <v>489000</v>
      </c>
      <c r="I20" s="21">
        <v>511000</v>
      </c>
      <c r="J20" s="21">
        <v>466000</v>
      </c>
      <c r="K20" s="21">
        <v>544000</v>
      </c>
      <c r="L20" s="21">
        <v>504000</v>
      </c>
      <c r="M20" s="21">
        <v>463000</v>
      </c>
      <c r="N20" s="21">
        <v>516000</v>
      </c>
      <c r="O20" s="21">
        <v>672000</v>
      </c>
      <c r="P20" s="21">
        <v>657000</v>
      </c>
      <c r="Q20" s="21">
        <v>641000</v>
      </c>
      <c r="R20" s="21">
        <v>721000</v>
      </c>
      <c r="S20" s="21">
        <v>981000</v>
      </c>
      <c r="T20" s="22">
        <f t="shared" si="0"/>
        <v>465000</v>
      </c>
      <c r="U20" s="18">
        <f t="shared" si="1"/>
        <v>0.9</v>
      </c>
      <c r="V20" s="22">
        <f t="shared" si="2"/>
        <v>470000</v>
      </c>
      <c r="W20" s="18">
        <f t="shared" si="3"/>
        <v>0.92</v>
      </c>
    </row>
    <row r="21" spans="1:23" ht="12" customHeight="1">
      <c r="A21" s="3" t="s">
        <v>78</v>
      </c>
      <c r="B21" s="10"/>
      <c r="C21" s="10"/>
      <c r="D21" s="10"/>
      <c r="E21" s="10"/>
      <c r="F21" s="21">
        <v>364000</v>
      </c>
      <c r="G21" s="21">
        <v>438000</v>
      </c>
      <c r="H21" s="21">
        <v>523000</v>
      </c>
      <c r="I21" s="21">
        <v>685000</v>
      </c>
      <c r="J21" s="21">
        <v>608000</v>
      </c>
      <c r="K21" s="21">
        <v>588000</v>
      </c>
      <c r="L21" s="21">
        <v>706000</v>
      </c>
      <c r="M21" s="21">
        <v>861000</v>
      </c>
      <c r="N21" s="21">
        <v>791000</v>
      </c>
      <c r="O21" s="21">
        <v>403000</v>
      </c>
      <c r="P21" s="21">
        <v>960000</v>
      </c>
      <c r="Q21" s="21">
        <v>1245000</v>
      </c>
      <c r="R21" s="21">
        <v>1212000</v>
      </c>
      <c r="S21" s="21">
        <v>1387000</v>
      </c>
      <c r="T21" s="22">
        <f t="shared" si="0"/>
        <v>596000</v>
      </c>
      <c r="U21" s="18">
        <f t="shared" si="1"/>
        <v>0.75</v>
      </c>
      <c r="V21" s="22">
        <f t="shared" si="2"/>
        <v>702000</v>
      </c>
      <c r="W21" s="18">
        <f t="shared" si="3"/>
        <v>1.02</v>
      </c>
    </row>
    <row r="22" spans="1:23" ht="12" customHeight="1">
      <c r="A22" s="6" t="s">
        <v>57</v>
      </c>
      <c r="B22" s="9"/>
      <c r="C22" s="9"/>
      <c r="D22" s="9"/>
      <c r="E22" s="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16"/>
      <c r="V22" s="24"/>
      <c r="W22" s="16"/>
    </row>
    <row r="23" spans="1:23" ht="12" customHeight="1">
      <c r="A23" s="3" t="s">
        <v>7</v>
      </c>
      <c r="B23" s="10"/>
      <c r="C23" s="10"/>
      <c r="D23" s="10"/>
      <c r="E23" s="10"/>
      <c r="F23" s="21">
        <v>403258</v>
      </c>
      <c r="G23" s="21">
        <v>433562</v>
      </c>
      <c r="H23" s="21">
        <v>630761</v>
      </c>
      <c r="I23" s="21">
        <v>909785</v>
      </c>
      <c r="J23" s="21">
        <v>1152981</v>
      </c>
      <c r="K23" s="21">
        <v>1413407</v>
      </c>
      <c r="L23" s="21">
        <v>2023214</v>
      </c>
      <c r="M23" s="21">
        <v>1839899</v>
      </c>
      <c r="N23" s="21">
        <v>1537511</v>
      </c>
      <c r="O23" s="21">
        <v>1763746</v>
      </c>
      <c r="P23" s="21">
        <v>2138934</v>
      </c>
      <c r="Q23" s="21">
        <v>2473716</v>
      </c>
      <c r="R23" s="21">
        <v>2895930</v>
      </c>
      <c r="S23" s="21">
        <v>3099921</v>
      </c>
      <c r="T23" s="22">
        <f t="shared" si="0"/>
        <v>1562410</v>
      </c>
      <c r="U23" s="18">
        <f t="shared" si="1"/>
        <v>1.02</v>
      </c>
      <c r="V23" s="22">
        <f t="shared" si="2"/>
        <v>2190136</v>
      </c>
      <c r="W23" s="18">
        <f t="shared" si="3"/>
        <v>2.41</v>
      </c>
    </row>
    <row r="24" spans="1:23" ht="12" customHeight="1">
      <c r="A24" s="3" t="s">
        <v>8</v>
      </c>
      <c r="B24" s="10"/>
      <c r="C24" s="10"/>
      <c r="D24" s="10"/>
      <c r="E24" s="10"/>
      <c r="F24" s="21">
        <v>341394</v>
      </c>
      <c r="G24" s="21">
        <v>342701</v>
      </c>
      <c r="H24" s="21">
        <v>767244</v>
      </c>
      <c r="I24" s="21">
        <v>1003689</v>
      </c>
      <c r="J24" s="21">
        <v>1360655</v>
      </c>
      <c r="K24" s="21">
        <v>1509015</v>
      </c>
      <c r="L24" s="21">
        <v>2049511</v>
      </c>
      <c r="M24" s="21">
        <v>2554704</v>
      </c>
      <c r="N24" s="21">
        <v>2054226</v>
      </c>
      <c r="O24" s="21">
        <v>2193857</v>
      </c>
      <c r="P24" s="21">
        <v>2946098</v>
      </c>
      <c r="Q24" s="21">
        <v>3242076</v>
      </c>
      <c r="R24" s="21">
        <v>3766055</v>
      </c>
      <c r="S24" s="21">
        <v>4670985</v>
      </c>
      <c r="T24" s="22">
        <f t="shared" si="0"/>
        <v>2616759</v>
      </c>
      <c r="U24" s="18">
        <f t="shared" si="1"/>
        <v>1.27</v>
      </c>
      <c r="V24" s="22">
        <f t="shared" si="2"/>
        <v>3667296</v>
      </c>
      <c r="W24" s="18">
        <f t="shared" si="3"/>
        <v>3.65</v>
      </c>
    </row>
    <row r="25" spans="1:23" ht="12" customHeight="1">
      <c r="A25" s="3" t="s">
        <v>31</v>
      </c>
      <c r="B25" s="10"/>
      <c r="C25" s="10"/>
      <c r="D25" s="10"/>
      <c r="E25" s="10"/>
      <c r="F25" s="21">
        <v>361935</v>
      </c>
      <c r="G25" s="21">
        <v>433937</v>
      </c>
      <c r="H25" s="21">
        <v>469334</v>
      </c>
      <c r="I25" s="21">
        <v>1497964</v>
      </c>
      <c r="J25" s="21">
        <v>755101</v>
      </c>
      <c r="K25" s="21">
        <v>1247218</v>
      </c>
      <c r="L25" s="21">
        <v>1560537</v>
      </c>
      <c r="M25" s="21">
        <v>1398736</v>
      </c>
      <c r="N25" s="21">
        <v>1339721</v>
      </c>
      <c r="O25" s="21">
        <v>2630646</v>
      </c>
      <c r="P25" s="21">
        <v>3044330</v>
      </c>
      <c r="Q25" s="21">
        <v>1882669</v>
      </c>
      <c r="R25" s="21">
        <v>2658843</v>
      </c>
      <c r="S25" s="21">
        <v>3951110</v>
      </c>
      <c r="T25" s="22">
        <f t="shared" si="0"/>
        <v>2611389</v>
      </c>
      <c r="U25" s="18">
        <f t="shared" si="1"/>
        <v>1.95</v>
      </c>
      <c r="V25" s="22">
        <f t="shared" si="2"/>
        <v>2453146</v>
      </c>
      <c r="W25" s="18">
        <f t="shared" si="3"/>
        <v>1.64</v>
      </c>
    </row>
    <row r="26" spans="1:23" ht="12" customHeight="1">
      <c r="A26" s="6" t="s">
        <v>58</v>
      </c>
      <c r="B26" s="9"/>
      <c r="C26" s="9"/>
      <c r="D26" s="9"/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16"/>
      <c r="V26" s="24"/>
      <c r="W26" s="16"/>
    </row>
    <row r="27" spans="1:23" ht="12" customHeight="1">
      <c r="A27" s="3" t="s">
        <v>9</v>
      </c>
      <c r="B27" s="10"/>
      <c r="C27" s="10"/>
      <c r="D27" s="10"/>
      <c r="E27" s="10"/>
      <c r="F27" s="21">
        <v>35313</v>
      </c>
      <c r="G27" s="21">
        <v>43978</v>
      </c>
      <c r="H27" s="21">
        <v>67168</v>
      </c>
      <c r="I27" s="21">
        <v>99651</v>
      </c>
      <c r="J27" s="21">
        <v>142340</v>
      </c>
      <c r="K27" s="21">
        <v>248051</v>
      </c>
      <c r="L27" s="21">
        <v>434194</v>
      </c>
      <c r="M27" s="21">
        <v>344621</v>
      </c>
      <c r="N27" s="21">
        <v>557993</v>
      </c>
      <c r="O27" s="21">
        <v>528813</v>
      </c>
      <c r="P27" s="21">
        <v>635342</v>
      </c>
      <c r="Q27" s="21">
        <v>779647</v>
      </c>
      <c r="R27" s="21">
        <v>938166</v>
      </c>
      <c r="S27" s="21">
        <v>761151</v>
      </c>
      <c r="T27" s="22">
        <f t="shared" si="0"/>
        <v>203158</v>
      </c>
      <c r="U27" s="18">
        <f t="shared" si="1"/>
        <v>0.36</v>
      </c>
      <c r="V27" s="22">
        <f t="shared" si="2"/>
        <v>661500</v>
      </c>
      <c r="W27" s="18">
        <f t="shared" si="3"/>
        <v>6.64</v>
      </c>
    </row>
    <row r="28" spans="1:23" ht="12" customHeight="1">
      <c r="A28" s="3" t="s">
        <v>10</v>
      </c>
      <c r="B28" s="10"/>
      <c r="C28" s="10"/>
      <c r="D28" s="10"/>
      <c r="E28" s="10"/>
      <c r="F28" s="21">
        <v>47992</v>
      </c>
      <c r="G28" s="21">
        <v>77570</v>
      </c>
      <c r="H28" s="21">
        <v>95841</v>
      </c>
      <c r="I28" s="21">
        <v>192181</v>
      </c>
      <c r="J28" s="21">
        <v>285459</v>
      </c>
      <c r="K28" s="21">
        <v>380572</v>
      </c>
      <c r="L28" s="21">
        <v>581151</v>
      </c>
      <c r="M28" s="21">
        <v>540373</v>
      </c>
      <c r="N28" s="21">
        <v>538047</v>
      </c>
      <c r="O28" s="21">
        <v>746814</v>
      </c>
      <c r="P28" s="21">
        <v>616549</v>
      </c>
      <c r="Q28" s="21">
        <v>762598</v>
      </c>
      <c r="R28" s="21">
        <v>1000963</v>
      </c>
      <c r="S28" s="21">
        <v>900465</v>
      </c>
      <c r="T28" s="22">
        <f t="shared" si="0"/>
        <v>362418</v>
      </c>
      <c r="U28" s="18">
        <f t="shared" si="1"/>
        <v>0.67</v>
      </c>
      <c r="V28" s="22">
        <f t="shared" si="2"/>
        <v>708284</v>
      </c>
      <c r="W28" s="18">
        <f t="shared" si="3"/>
        <v>3.69</v>
      </c>
    </row>
    <row r="29" spans="1:23" ht="12" customHeight="1">
      <c r="A29" s="3" t="s">
        <v>11</v>
      </c>
      <c r="B29" s="10"/>
      <c r="C29" s="10"/>
      <c r="D29" s="10"/>
      <c r="E29" s="10"/>
      <c r="F29" s="21">
        <v>110209</v>
      </c>
      <c r="G29" s="21">
        <v>120899</v>
      </c>
      <c r="H29" s="21">
        <v>216002</v>
      </c>
      <c r="I29" s="21">
        <v>228533</v>
      </c>
      <c r="J29" s="21">
        <v>467164</v>
      </c>
      <c r="K29" s="21">
        <v>612073</v>
      </c>
      <c r="L29" s="21">
        <v>900364</v>
      </c>
      <c r="M29" s="21">
        <v>887398</v>
      </c>
      <c r="N29" s="21">
        <v>958241</v>
      </c>
      <c r="O29" s="21">
        <v>927955</v>
      </c>
      <c r="P29" s="21">
        <v>922092</v>
      </c>
      <c r="Q29" s="21">
        <v>1020318</v>
      </c>
      <c r="R29" s="21">
        <v>1435064</v>
      </c>
      <c r="S29" s="21">
        <v>1351534</v>
      </c>
      <c r="T29" s="22">
        <f t="shared" si="0"/>
        <v>393293</v>
      </c>
      <c r="U29" s="18">
        <f t="shared" si="1"/>
        <v>0.41</v>
      </c>
      <c r="V29" s="22">
        <f t="shared" si="2"/>
        <v>1123001</v>
      </c>
      <c r="W29" s="18">
        <f t="shared" si="3"/>
        <v>4.91</v>
      </c>
    </row>
    <row r="30" spans="1:23" ht="12" customHeight="1">
      <c r="A30" s="3" t="s">
        <v>12</v>
      </c>
      <c r="B30" s="10"/>
      <c r="C30" s="10"/>
      <c r="D30" s="10"/>
      <c r="E30" s="10"/>
      <c r="F30" s="21">
        <v>73187</v>
      </c>
      <c r="G30" s="21">
        <v>90307</v>
      </c>
      <c r="H30" s="21">
        <v>134103</v>
      </c>
      <c r="I30" s="21">
        <v>213816</v>
      </c>
      <c r="J30" s="21">
        <v>286400</v>
      </c>
      <c r="K30" s="21">
        <v>358305</v>
      </c>
      <c r="L30" s="21">
        <v>543556</v>
      </c>
      <c r="M30" s="21">
        <v>536903</v>
      </c>
      <c r="N30" s="21">
        <v>539849</v>
      </c>
      <c r="O30" s="21">
        <v>571617</v>
      </c>
      <c r="P30" s="21">
        <v>728958</v>
      </c>
      <c r="Q30" s="21">
        <v>859870</v>
      </c>
      <c r="R30" s="21">
        <v>1056089</v>
      </c>
      <c r="S30" s="21">
        <v>1155163</v>
      </c>
      <c r="T30" s="22">
        <f t="shared" si="0"/>
        <v>615314</v>
      </c>
      <c r="U30" s="18">
        <f t="shared" si="1"/>
        <v>1.14</v>
      </c>
      <c r="V30" s="22">
        <f t="shared" si="2"/>
        <v>941347</v>
      </c>
      <c r="W30" s="18">
        <f t="shared" si="3"/>
        <v>4.4</v>
      </c>
    </row>
    <row r="31" spans="1:23" ht="12" customHeight="1">
      <c r="A31" s="3" t="s">
        <v>13</v>
      </c>
      <c r="B31" s="10"/>
      <c r="C31" s="10"/>
      <c r="D31" s="10"/>
      <c r="E31" s="10"/>
      <c r="F31" s="21">
        <v>83839</v>
      </c>
      <c r="G31" s="21">
        <v>112116</v>
      </c>
      <c r="H31" s="21">
        <v>199967</v>
      </c>
      <c r="I31" s="21">
        <v>287889</v>
      </c>
      <c r="J31" s="21">
        <v>281314</v>
      </c>
      <c r="K31" s="21">
        <v>333210</v>
      </c>
      <c r="L31" s="21">
        <v>510976</v>
      </c>
      <c r="M31" s="21">
        <v>453601</v>
      </c>
      <c r="N31" s="21">
        <v>671167</v>
      </c>
      <c r="O31" s="21">
        <v>447159</v>
      </c>
      <c r="P31" s="21">
        <v>516663</v>
      </c>
      <c r="Q31" s="21">
        <v>560510</v>
      </c>
      <c r="R31" s="21">
        <v>1032537</v>
      </c>
      <c r="S31" s="21">
        <v>1541212</v>
      </c>
      <c r="T31" s="22">
        <f t="shared" si="0"/>
        <v>870045</v>
      </c>
      <c r="U31" s="18">
        <f t="shared" si="1"/>
        <v>1.3</v>
      </c>
      <c r="V31" s="22">
        <f t="shared" si="2"/>
        <v>1253323</v>
      </c>
      <c r="W31" s="18">
        <f t="shared" si="3"/>
        <v>4.35</v>
      </c>
    </row>
    <row r="32" spans="1:23" ht="12" customHeight="1">
      <c r="A32" s="3" t="s">
        <v>14</v>
      </c>
      <c r="B32" s="10"/>
      <c r="C32" s="10"/>
      <c r="D32" s="10"/>
      <c r="E32" s="10"/>
      <c r="F32" s="21">
        <v>95498</v>
      </c>
      <c r="G32" s="21">
        <v>129667</v>
      </c>
      <c r="H32" s="21">
        <v>186491</v>
      </c>
      <c r="I32" s="21">
        <v>332390</v>
      </c>
      <c r="J32" s="21">
        <v>517900</v>
      </c>
      <c r="K32" s="21">
        <v>638789</v>
      </c>
      <c r="L32" s="21">
        <v>1005553</v>
      </c>
      <c r="M32" s="21">
        <v>1012840</v>
      </c>
      <c r="N32" s="21">
        <v>1001236</v>
      </c>
      <c r="O32" s="21">
        <v>1092763</v>
      </c>
      <c r="P32" s="21">
        <v>1343616</v>
      </c>
      <c r="Q32" s="21">
        <v>1493821</v>
      </c>
      <c r="R32" s="21">
        <v>1958021</v>
      </c>
      <c r="S32" s="21">
        <v>1759113</v>
      </c>
      <c r="T32" s="22">
        <f t="shared" si="0"/>
        <v>757877</v>
      </c>
      <c r="U32" s="18">
        <f t="shared" si="1"/>
        <v>0.76</v>
      </c>
      <c r="V32" s="22">
        <f t="shared" si="2"/>
        <v>1426723</v>
      </c>
      <c r="W32" s="18">
        <f t="shared" si="3"/>
        <v>4.29</v>
      </c>
    </row>
    <row r="33" spans="1:23" ht="12" customHeight="1">
      <c r="A33" s="3" t="s">
        <v>15</v>
      </c>
      <c r="B33" s="10"/>
      <c r="C33" s="10"/>
      <c r="D33" s="10"/>
      <c r="E33" s="10"/>
      <c r="F33" s="21">
        <v>84894</v>
      </c>
      <c r="G33" s="21">
        <v>115761</v>
      </c>
      <c r="H33" s="21">
        <v>172799</v>
      </c>
      <c r="I33" s="21">
        <v>324947</v>
      </c>
      <c r="J33" s="21">
        <v>519738</v>
      </c>
      <c r="K33" s="21">
        <v>582493</v>
      </c>
      <c r="L33" s="21">
        <v>1093556</v>
      </c>
      <c r="M33" s="21">
        <v>1098971</v>
      </c>
      <c r="N33" s="21">
        <v>1045365</v>
      </c>
      <c r="O33" s="21">
        <v>1122225</v>
      </c>
      <c r="P33" s="21">
        <v>1348758</v>
      </c>
      <c r="Q33" s="21">
        <v>1594319</v>
      </c>
      <c r="R33" s="21">
        <v>2153949</v>
      </c>
      <c r="S33" s="21">
        <v>1890124</v>
      </c>
      <c r="T33" s="22">
        <f t="shared" si="0"/>
        <v>844759</v>
      </c>
      <c r="U33" s="18">
        <f t="shared" si="1"/>
        <v>0.81</v>
      </c>
      <c r="V33" s="22">
        <f t="shared" si="2"/>
        <v>1565177</v>
      </c>
      <c r="W33" s="18">
        <f t="shared" si="3"/>
        <v>4.82</v>
      </c>
    </row>
    <row r="34" spans="1:23" ht="12" customHeight="1">
      <c r="A34" s="3" t="s">
        <v>16</v>
      </c>
      <c r="B34" s="10"/>
      <c r="C34" s="10"/>
      <c r="D34" s="10"/>
      <c r="E34" s="10"/>
      <c r="F34" s="25">
        <v>140500</v>
      </c>
      <c r="G34" s="21">
        <v>147815</v>
      </c>
      <c r="H34" s="21">
        <v>144842</v>
      </c>
      <c r="I34" s="21">
        <v>313317</v>
      </c>
      <c r="J34" s="21">
        <v>443486</v>
      </c>
      <c r="K34" s="21">
        <v>470187</v>
      </c>
      <c r="L34" s="21">
        <v>724601</v>
      </c>
      <c r="M34" s="21">
        <v>831705</v>
      </c>
      <c r="N34" s="21">
        <v>963100</v>
      </c>
      <c r="O34" s="21">
        <v>898159</v>
      </c>
      <c r="P34" s="21">
        <v>1265181</v>
      </c>
      <c r="Q34" s="21">
        <v>1376639</v>
      </c>
      <c r="R34" s="21">
        <v>2048777</v>
      </c>
      <c r="S34" s="21">
        <v>1484004</v>
      </c>
      <c r="T34" s="22">
        <f t="shared" si="0"/>
        <v>520904</v>
      </c>
      <c r="U34" s="18">
        <f t="shared" si="1"/>
        <v>0.54</v>
      </c>
      <c r="V34" s="22">
        <f t="shared" si="2"/>
        <v>1170687</v>
      </c>
      <c r="W34" s="18">
        <f t="shared" si="3"/>
        <v>3.74</v>
      </c>
    </row>
    <row r="35" spans="1:23" ht="12" customHeight="1">
      <c r="A35" s="3" t="s">
        <v>17</v>
      </c>
      <c r="B35" s="10"/>
      <c r="C35" s="10"/>
      <c r="D35" s="10"/>
      <c r="E35" s="10"/>
      <c r="F35" s="25">
        <v>190500</v>
      </c>
      <c r="G35" s="21">
        <v>196918</v>
      </c>
      <c r="H35" s="21">
        <v>373294</v>
      </c>
      <c r="I35" s="21">
        <v>455283</v>
      </c>
      <c r="J35" s="21">
        <v>525837</v>
      </c>
      <c r="K35" s="21">
        <v>802751</v>
      </c>
      <c r="L35" s="21">
        <v>802919</v>
      </c>
      <c r="M35" s="21">
        <v>970432</v>
      </c>
      <c r="N35" s="21">
        <v>1061616</v>
      </c>
      <c r="O35" s="21">
        <v>1210454</v>
      </c>
      <c r="P35" s="21">
        <v>1205858</v>
      </c>
      <c r="Q35" s="21">
        <v>543834</v>
      </c>
      <c r="R35" s="21">
        <v>1541224</v>
      </c>
      <c r="S35" s="21">
        <v>1493325</v>
      </c>
      <c r="T35" s="22">
        <f t="shared" si="0"/>
        <v>431709</v>
      </c>
      <c r="U35" s="18">
        <f t="shared" si="1"/>
        <v>0.41</v>
      </c>
      <c r="V35" s="22">
        <f t="shared" si="2"/>
        <v>1038042</v>
      </c>
      <c r="W35" s="18">
        <f t="shared" si="3"/>
        <v>2.28</v>
      </c>
    </row>
    <row r="36" spans="1:23" ht="12" customHeight="1">
      <c r="A36" s="3" t="s">
        <v>32</v>
      </c>
      <c r="B36" s="10"/>
      <c r="C36" s="10"/>
      <c r="D36" s="10"/>
      <c r="E36" s="10"/>
      <c r="F36" s="21">
        <v>66543</v>
      </c>
      <c r="G36" s="21">
        <v>123986</v>
      </c>
      <c r="H36" s="21">
        <v>151170</v>
      </c>
      <c r="I36" s="21">
        <v>196576</v>
      </c>
      <c r="J36" s="21">
        <v>272121</v>
      </c>
      <c r="K36" s="21">
        <v>325278</v>
      </c>
      <c r="L36" s="21">
        <v>406675</v>
      </c>
      <c r="M36" s="21">
        <v>570293</v>
      </c>
      <c r="N36" s="21">
        <v>468805</v>
      </c>
      <c r="O36" s="21">
        <v>517867</v>
      </c>
      <c r="P36" s="21">
        <v>680999</v>
      </c>
      <c r="Q36" s="21">
        <v>585188</v>
      </c>
      <c r="R36" s="21">
        <v>936558</v>
      </c>
      <c r="S36" s="21">
        <v>1155861</v>
      </c>
      <c r="T36" s="22">
        <f t="shared" si="0"/>
        <v>687056</v>
      </c>
      <c r="U36" s="18">
        <f t="shared" si="1"/>
        <v>1.47</v>
      </c>
      <c r="V36" s="22">
        <f t="shared" si="2"/>
        <v>959285</v>
      </c>
      <c r="W36" s="18">
        <f t="shared" si="3"/>
        <v>4.88</v>
      </c>
    </row>
    <row r="37" spans="1:23" ht="12" customHeight="1">
      <c r="A37" s="6" t="s">
        <v>59</v>
      </c>
      <c r="B37" s="9"/>
      <c r="C37" s="9"/>
      <c r="D37" s="9"/>
      <c r="E37" s="9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16"/>
      <c r="V37" s="24"/>
      <c r="W37" s="16"/>
    </row>
    <row r="38" spans="1:23" ht="12" customHeight="1">
      <c r="A38" s="3" t="s">
        <v>18</v>
      </c>
      <c r="B38" s="10"/>
      <c r="C38" s="10"/>
      <c r="D38" s="10"/>
      <c r="E38" s="10"/>
      <c r="F38" s="21">
        <v>105333</v>
      </c>
      <c r="G38" s="21">
        <v>140336</v>
      </c>
      <c r="H38" s="21">
        <v>180378</v>
      </c>
      <c r="I38" s="21">
        <v>253309</v>
      </c>
      <c r="J38" s="21">
        <v>319172</v>
      </c>
      <c r="K38" s="21">
        <v>437996</v>
      </c>
      <c r="L38" s="21">
        <v>625460</v>
      </c>
      <c r="M38" s="21">
        <v>625291</v>
      </c>
      <c r="N38" s="21">
        <v>684675</v>
      </c>
      <c r="O38" s="21">
        <v>723727</v>
      </c>
      <c r="P38" s="21">
        <v>965880</v>
      </c>
      <c r="Q38" s="21">
        <v>920797</v>
      </c>
      <c r="R38" s="21">
        <v>942417</v>
      </c>
      <c r="S38" s="21">
        <v>1000262</v>
      </c>
      <c r="T38" s="22">
        <f t="shared" si="0"/>
        <v>315587</v>
      </c>
      <c r="U38" s="18">
        <f t="shared" si="1"/>
        <v>0.46</v>
      </c>
      <c r="V38" s="22">
        <f t="shared" si="2"/>
        <v>746953</v>
      </c>
      <c r="W38" s="18">
        <f t="shared" si="3"/>
        <v>2.95</v>
      </c>
    </row>
    <row r="39" spans="1:23" ht="12" customHeight="1">
      <c r="A39" s="3" t="s">
        <v>19</v>
      </c>
      <c r="B39" s="10"/>
      <c r="C39" s="10"/>
      <c r="D39" s="10"/>
      <c r="E39" s="10"/>
      <c r="F39" s="21">
        <v>1286229</v>
      </c>
      <c r="G39" s="21">
        <v>1233099</v>
      </c>
      <c r="H39" s="21">
        <v>1935327</v>
      </c>
      <c r="I39" s="21">
        <v>2580824</v>
      </c>
      <c r="J39" s="21">
        <v>2903777</v>
      </c>
      <c r="K39" s="21">
        <v>3214339</v>
      </c>
      <c r="L39" s="21">
        <v>4440333</v>
      </c>
      <c r="M39" s="21">
        <v>4846439</v>
      </c>
      <c r="N39" s="21">
        <v>4644621</v>
      </c>
      <c r="O39" s="21">
        <v>4761597</v>
      </c>
      <c r="P39" s="21">
        <v>5779781</v>
      </c>
      <c r="Q39" s="21">
        <v>6069689</v>
      </c>
      <c r="R39" s="21">
        <v>6334150</v>
      </c>
      <c r="S39" s="21">
        <v>6233541</v>
      </c>
      <c r="T39" s="22">
        <f t="shared" si="0"/>
        <v>1588920</v>
      </c>
      <c r="U39" s="18">
        <f t="shared" si="1"/>
        <v>0.34</v>
      </c>
      <c r="V39" s="22">
        <f t="shared" si="2"/>
        <v>3652717</v>
      </c>
      <c r="W39" s="18">
        <f t="shared" si="3"/>
        <v>1.42</v>
      </c>
    </row>
    <row r="40" spans="1:23" ht="12" customHeight="1">
      <c r="A40" s="3" t="s">
        <v>20</v>
      </c>
      <c r="B40" s="10"/>
      <c r="C40" s="10"/>
      <c r="D40" s="10"/>
      <c r="E40" s="10"/>
      <c r="F40" s="21">
        <v>153317</v>
      </c>
      <c r="G40" s="21">
        <v>136211</v>
      </c>
      <c r="H40" s="21">
        <v>226231</v>
      </c>
      <c r="I40" s="21">
        <v>195464</v>
      </c>
      <c r="J40" s="21">
        <v>226700</v>
      </c>
      <c r="K40" s="21">
        <v>313027</v>
      </c>
      <c r="L40" s="21">
        <v>410805</v>
      </c>
      <c r="M40" s="21">
        <v>418253</v>
      </c>
      <c r="N40" s="21">
        <v>402386</v>
      </c>
      <c r="O40" s="21">
        <v>526140</v>
      </c>
      <c r="P40" s="21">
        <v>723585</v>
      </c>
      <c r="Q40" s="21">
        <v>575084</v>
      </c>
      <c r="R40" s="21">
        <v>749443</v>
      </c>
      <c r="S40" s="21">
        <v>739604</v>
      </c>
      <c r="T40" s="22">
        <f t="shared" si="0"/>
        <v>337218</v>
      </c>
      <c r="U40" s="18">
        <f t="shared" si="1"/>
        <v>0.84</v>
      </c>
      <c r="V40" s="22">
        <f t="shared" si="2"/>
        <v>544140</v>
      </c>
      <c r="W40" s="18">
        <f t="shared" si="3"/>
        <v>2.78</v>
      </c>
    </row>
    <row r="41" spans="1:23" ht="12" customHeight="1">
      <c r="A41" s="3" t="s">
        <v>21</v>
      </c>
      <c r="B41" s="10"/>
      <c r="C41" s="10"/>
      <c r="D41" s="10"/>
      <c r="E41" s="10"/>
      <c r="F41" s="21">
        <v>423917</v>
      </c>
      <c r="G41" s="21">
        <v>397179</v>
      </c>
      <c r="H41" s="21">
        <v>737210</v>
      </c>
      <c r="I41" s="21">
        <v>1197883</v>
      </c>
      <c r="J41" s="21">
        <v>1333084</v>
      </c>
      <c r="K41" s="21">
        <v>1858785</v>
      </c>
      <c r="L41" s="21">
        <v>2023055</v>
      </c>
      <c r="M41" s="21">
        <v>2254285</v>
      </c>
      <c r="N41" s="21">
        <v>2109693</v>
      </c>
      <c r="O41" s="21">
        <v>2655862</v>
      </c>
      <c r="P41" s="21">
        <v>2718007</v>
      </c>
      <c r="Q41" s="21">
        <v>2253065</v>
      </c>
      <c r="R41" s="21">
        <v>4606798</v>
      </c>
      <c r="S41" s="21">
        <v>3218659</v>
      </c>
      <c r="T41" s="22">
        <f t="shared" si="0"/>
        <v>1108966</v>
      </c>
      <c r="U41" s="18">
        <f t="shared" si="1"/>
        <v>0.53</v>
      </c>
      <c r="V41" s="22">
        <f t="shared" si="2"/>
        <v>2020776</v>
      </c>
      <c r="W41" s="18">
        <f t="shared" si="3"/>
        <v>1.69</v>
      </c>
    </row>
    <row r="42" spans="1:23" ht="12" customHeight="1">
      <c r="A42" s="3" t="s">
        <v>33</v>
      </c>
      <c r="B42" s="10"/>
      <c r="C42" s="10"/>
      <c r="D42" s="10"/>
      <c r="E42" s="10"/>
      <c r="F42" s="21">
        <v>551040</v>
      </c>
      <c r="G42" s="21">
        <v>1255251</v>
      </c>
      <c r="H42" s="21">
        <v>2797866</v>
      </c>
      <c r="I42" s="21">
        <v>2819787</v>
      </c>
      <c r="J42" s="21">
        <v>4115561</v>
      </c>
      <c r="K42" s="21">
        <v>4615645</v>
      </c>
      <c r="L42" s="21">
        <v>6461511</v>
      </c>
      <c r="M42" s="21">
        <v>4975107</v>
      </c>
      <c r="N42" s="21">
        <v>6266608</v>
      </c>
      <c r="O42" s="21">
        <v>7594148</v>
      </c>
      <c r="P42" s="21">
        <v>9193446</v>
      </c>
      <c r="Q42" s="21">
        <v>8356062</v>
      </c>
      <c r="R42" s="21">
        <v>8591522</v>
      </c>
      <c r="S42" s="21">
        <v>8546401</v>
      </c>
      <c r="T42" s="22">
        <f t="shared" si="0"/>
        <v>2279793</v>
      </c>
      <c r="U42" s="18">
        <f t="shared" si="1"/>
        <v>0.36</v>
      </c>
      <c r="V42" s="22">
        <f t="shared" si="2"/>
        <v>5726614</v>
      </c>
      <c r="W42" s="18">
        <f t="shared" si="3"/>
        <v>2.03</v>
      </c>
    </row>
    <row r="43" spans="1:23" ht="12" customHeight="1">
      <c r="A43" s="3" t="s">
        <v>22</v>
      </c>
      <c r="B43" s="10"/>
      <c r="C43" s="10"/>
      <c r="D43" s="10"/>
      <c r="E43" s="10"/>
      <c r="F43" s="21">
        <v>186328</v>
      </c>
      <c r="G43" s="21">
        <v>308316</v>
      </c>
      <c r="H43" s="21">
        <v>451350</v>
      </c>
      <c r="I43" s="21">
        <v>354498</v>
      </c>
      <c r="J43" s="21">
        <v>369928</v>
      </c>
      <c r="K43" s="21">
        <v>621730</v>
      </c>
      <c r="L43" s="21">
        <v>864679</v>
      </c>
      <c r="M43" s="21">
        <v>783312</v>
      </c>
      <c r="N43" s="21">
        <v>2413362</v>
      </c>
      <c r="O43" s="21">
        <v>2026905</v>
      </c>
      <c r="P43" s="21">
        <v>2745010</v>
      </c>
      <c r="Q43" s="21">
        <v>3093757</v>
      </c>
      <c r="R43" s="21">
        <v>3162799</v>
      </c>
      <c r="S43" s="21">
        <v>5894502</v>
      </c>
      <c r="T43" s="22">
        <f t="shared" si="0"/>
        <v>3481140</v>
      </c>
      <c r="U43" s="18">
        <f t="shared" si="1"/>
        <v>1.44</v>
      </c>
      <c r="V43" s="22">
        <f t="shared" si="2"/>
        <v>5540004</v>
      </c>
      <c r="W43" s="18">
        <f t="shared" si="3"/>
        <v>15.63</v>
      </c>
    </row>
    <row r="44" spans="1:23" ht="12" customHeight="1">
      <c r="A44" s="3" t="s">
        <v>23</v>
      </c>
      <c r="B44" s="10"/>
      <c r="C44" s="10"/>
      <c r="D44" s="10"/>
      <c r="E44" s="10"/>
      <c r="F44" s="25">
        <v>98000</v>
      </c>
      <c r="G44" s="21">
        <v>111430</v>
      </c>
      <c r="H44" s="21">
        <v>168973</v>
      </c>
      <c r="I44" s="21">
        <v>310800</v>
      </c>
      <c r="J44" s="21">
        <v>437749</v>
      </c>
      <c r="K44" s="21">
        <v>534306</v>
      </c>
      <c r="L44" s="21">
        <v>937963</v>
      </c>
      <c r="M44" s="21">
        <v>754226</v>
      </c>
      <c r="N44" s="21">
        <v>958659</v>
      </c>
      <c r="O44" s="21">
        <v>1092529</v>
      </c>
      <c r="P44" s="21">
        <v>1387968</v>
      </c>
      <c r="Q44" s="21">
        <v>1335295</v>
      </c>
      <c r="R44" s="21">
        <v>1988250</v>
      </c>
      <c r="S44" s="21">
        <v>1927792</v>
      </c>
      <c r="T44" s="22">
        <f t="shared" si="0"/>
        <v>969133</v>
      </c>
      <c r="U44" s="18">
        <f t="shared" si="1"/>
        <v>1.01</v>
      </c>
      <c r="V44" s="22">
        <f t="shared" si="2"/>
        <v>1616992</v>
      </c>
      <c r="W44" s="18">
        <f t="shared" si="3"/>
        <v>5.2</v>
      </c>
    </row>
    <row r="45" spans="1:23" ht="12" customHeight="1">
      <c r="A45" s="3" t="s">
        <v>24</v>
      </c>
      <c r="B45" s="10"/>
      <c r="C45" s="10"/>
      <c r="D45" s="10"/>
      <c r="E45" s="10"/>
      <c r="F45" s="25">
        <v>125000</v>
      </c>
      <c r="G45" s="21">
        <v>133196</v>
      </c>
      <c r="H45" s="21">
        <v>184987</v>
      </c>
      <c r="I45" s="21">
        <v>290416</v>
      </c>
      <c r="J45" s="21">
        <v>321076</v>
      </c>
      <c r="K45" s="21">
        <v>414740</v>
      </c>
      <c r="L45" s="21">
        <v>576942</v>
      </c>
      <c r="M45" s="21">
        <v>604354</v>
      </c>
      <c r="N45" s="21">
        <v>1090140</v>
      </c>
      <c r="O45" s="21">
        <v>593624</v>
      </c>
      <c r="P45" s="21">
        <v>727215</v>
      </c>
      <c r="Q45" s="21">
        <v>763492</v>
      </c>
      <c r="R45" s="21">
        <v>931693</v>
      </c>
      <c r="S45" s="21">
        <v>943823</v>
      </c>
      <c r="T45" s="22">
        <f t="shared" si="0"/>
        <v>-146317</v>
      </c>
      <c r="U45" s="18">
        <f t="shared" si="1"/>
        <v>-0.13</v>
      </c>
      <c r="V45" s="22">
        <f t="shared" si="2"/>
        <v>653407</v>
      </c>
      <c r="W45" s="18">
        <f t="shared" si="3"/>
        <v>2.25</v>
      </c>
    </row>
    <row r="46" spans="1:23" ht="12" customHeight="1">
      <c r="A46" s="3" t="s">
        <v>25</v>
      </c>
      <c r="B46" s="10"/>
      <c r="C46" s="10"/>
      <c r="D46" s="10"/>
      <c r="E46" s="10"/>
      <c r="F46" s="25">
        <v>620000</v>
      </c>
      <c r="G46" s="21">
        <v>646877</v>
      </c>
      <c r="H46" s="21">
        <v>612122</v>
      </c>
      <c r="I46" s="21">
        <v>1015653</v>
      </c>
      <c r="J46" s="21">
        <v>1390470</v>
      </c>
      <c r="K46" s="21">
        <v>1996604</v>
      </c>
      <c r="L46" s="21">
        <v>2376614</v>
      </c>
      <c r="M46" s="21">
        <v>1119772</v>
      </c>
      <c r="N46" s="21">
        <v>1606065</v>
      </c>
      <c r="O46" s="21">
        <v>3010175</v>
      </c>
      <c r="P46" s="21">
        <v>3043048</v>
      </c>
      <c r="Q46" s="21">
        <v>2903422</v>
      </c>
      <c r="R46" s="21">
        <v>2795304</v>
      </c>
      <c r="S46" s="21">
        <v>2214141</v>
      </c>
      <c r="T46" s="22">
        <f t="shared" si="0"/>
        <v>608076</v>
      </c>
      <c r="U46" s="18">
        <f t="shared" si="1"/>
        <v>0.38</v>
      </c>
      <c r="V46" s="22">
        <f t="shared" si="2"/>
        <v>1198488</v>
      </c>
      <c r="W46" s="18">
        <f t="shared" si="3"/>
        <v>1.18</v>
      </c>
    </row>
    <row r="47" spans="1:23" ht="12" customHeight="1">
      <c r="A47" s="6" t="s">
        <v>60</v>
      </c>
      <c r="B47" s="9"/>
      <c r="C47" s="9"/>
      <c r="D47" s="9"/>
      <c r="E47" s="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16"/>
      <c r="V47" s="24"/>
      <c r="W47" s="16"/>
    </row>
    <row r="48" spans="1:23" ht="12" customHeight="1">
      <c r="A48" s="3" t="s">
        <v>26</v>
      </c>
      <c r="B48" s="10"/>
      <c r="C48" s="10"/>
      <c r="D48" s="10"/>
      <c r="E48" s="10"/>
      <c r="F48" s="25">
        <v>340000</v>
      </c>
      <c r="G48" s="21">
        <v>348383</v>
      </c>
      <c r="H48" s="21">
        <v>200509</v>
      </c>
      <c r="I48" s="21">
        <v>451023</v>
      </c>
      <c r="J48" s="21">
        <v>642222</v>
      </c>
      <c r="K48" s="21">
        <v>1074998</v>
      </c>
      <c r="L48" s="21">
        <v>1090258</v>
      </c>
      <c r="M48" s="21">
        <v>781361</v>
      </c>
      <c r="N48" s="21">
        <v>951279</v>
      </c>
      <c r="O48" s="21">
        <v>957426</v>
      </c>
      <c r="P48" s="21">
        <v>914813</v>
      </c>
      <c r="Q48" s="21">
        <v>1049270</v>
      </c>
      <c r="R48" s="21">
        <v>993489</v>
      </c>
      <c r="S48" s="21">
        <v>1368741</v>
      </c>
      <c r="T48" s="22">
        <f t="shared" si="0"/>
        <v>417462</v>
      </c>
      <c r="U48" s="18">
        <f t="shared" si="1"/>
        <v>0.44</v>
      </c>
      <c r="V48" s="22">
        <f t="shared" si="2"/>
        <v>917718</v>
      </c>
      <c r="W48" s="18">
        <f t="shared" si="3"/>
        <v>2.03</v>
      </c>
    </row>
    <row r="49" spans="1:23" ht="12" customHeight="1">
      <c r="A49" s="3" t="s">
        <v>34</v>
      </c>
      <c r="B49" s="10"/>
      <c r="C49" s="10"/>
      <c r="D49" s="10"/>
      <c r="E49" s="10"/>
      <c r="F49" s="21">
        <v>61703</v>
      </c>
      <c r="G49" s="21">
        <v>55793</v>
      </c>
      <c r="H49" s="21">
        <v>70625</v>
      </c>
      <c r="I49" s="21">
        <v>120196</v>
      </c>
      <c r="J49" s="21">
        <v>143049</v>
      </c>
      <c r="K49" s="21">
        <v>123588</v>
      </c>
      <c r="L49" s="21">
        <v>198822</v>
      </c>
      <c r="M49" s="21">
        <v>165300</v>
      </c>
      <c r="N49" s="21">
        <v>190300</v>
      </c>
      <c r="O49" s="21">
        <v>234204</v>
      </c>
      <c r="P49" s="21">
        <v>180112</v>
      </c>
      <c r="Q49" s="21">
        <v>171913</v>
      </c>
      <c r="R49" s="21">
        <v>274807</v>
      </c>
      <c r="S49" s="21">
        <v>370937</v>
      </c>
      <c r="T49" s="22">
        <f t="shared" si="0"/>
        <v>180637</v>
      </c>
      <c r="U49" s="18">
        <f t="shared" si="1"/>
        <v>0.95</v>
      </c>
      <c r="V49" s="22">
        <f t="shared" si="2"/>
        <v>250741</v>
      </c>
      <c r="W49" s="18">
        <f t="shared" si="3"/>
        <v>2.09</v>
      </c>
    </row>
    <row r="50" spans="1:23" ht="12" customHeight="1">
      <c r="A50" s="3" t="s">
        <v>27</v>
      </c>
      <c r="B50" s="10"/>
      <c r="C50" s="10"/>
      <c r="D50" s="10"/>
      <c r="E50" s="10"/>
      <c r="F50" s="25">
        <v>280000</v>
      </c>
      <c r="G50" s="21">
        <v>289487</v>
      </c>
      <c r="H50" s="21">
        <v>302059</v>
      </c>
      <c r="I50" s="21">
        <v>371906</v>
      </c>
      <c r="J50" s="21">
        <v>513069</v>
      </c>
      <c r="K50" s="21">
        <v>571607</v>
      </c>
      <c r="L50" s="21">
        <v>558777</v>
      </c>
      <c r="M50" s="21">
        <v>550175</v>
      </c>
      <c r="N50" s="21">
        <v>512073</v>
      </c>
      <c r="O50" s="21">
        <v>748239</v>
      </c>
      <c r="P50" s="21">
        <v>596521</v>
      </c>
      <c r="Q50" s="21">
        <v>659678</v>
      </c>
      <c r="R50" s="21">
        <v>643464</v>
      </c>
      <c r="S50" s="21">
        <v>700194</v>
      </c>
      <c r="T50" s="22">
        <f t="shared" si="0"/>
        <v>188121</v>
      </c>
      <c r="U50" s="18">
        <f t="shared" si="1"/>
        <v>0.37</v>
      </c>
      <c r="V50" s="22">
        <f t="shared" si="2"/>
        <v>328288</v>
      </c>
      <c r="W50" s="18">
        <f t="shared" si="3"/>
        <v>0.88</v>
      </c>
    </row>
    <row r="51" spans="1:23" ht="12" customHeight="1">
      <c r="A51" s="3" t="s">
        <v>28</v>
      </c>
      <c r="B51" s="10"/>
      <c r="C51" s="10"/>
      <c r="D51" s="10"/>
      <c r="E51" s="10"/>
      <c r="F51" s="21">
        <v>711</v>
      </c>
      <c r="G51" s="21">
        <v>940</v>
      </c>
      <c r="H51" s="21">
        <v>1154</v>
      </c>
      <c r="I51" s="21">
        <v>1388</v>
      </c>
      <c r="J51" s="21">
        <v>1576</v>
      </c>
      <c r="K51" s="21">
        <v>1832</v>
      </c>
      <c r="L51" s="21">
        <v>2168</v>
      </c>
      <c r="M51" s="21">
        <v>2778</v>
      </c>
      <c r="N51" s="21">
        <v>3444</v>
      </c>
      <c r="O51" s="21">
        <v>3802</v>
      </c>
      <c r="P51" s="21">
        <v>3510</v>
      </c>
      <c r="Q51" s="21">
        <v>4032</v>
      </c>
      <c r="R51" s="21">
        <v>4394</v>
      </c>
      <c r="S51" s="21">
        <v>4596</v>
      </c>
      <c r="T51" s="22">
        <f t="shared" si="0"/>
        <v>1152</v>
      </c>
      <c r="U51" s="18">
        <f t="shared" si="1"/>
        <v>0.33</v>
      </c>
      <c r="V51" s="22">
        <f t="shared" si="2"/>
        <v>3208</v>
      </c>
      <c r="W51" s="18">
        <f t="shared" si="3"/>
        <v>2.31</v>
      </c>
    </row>
    <row r="52" spans="1:23" ht="12" customHeight="1">
      <c r="A52" s="3" t="s">
        <v>29</v>
      </c>
      <c r="B52" s="10"/>
      <c r="C52" s="10"/>
      <c r="D52" s="10"/>
      <c r="E52" s="10"/>
      <c r="F52" s="25">
        <v>300</v>
      </c>
      <c r="G52" s="21">
        <v>313</v>
      </c>
      <c r="H52" s="21">
        <v>286</v>
      </c>
      <c r="I52" s="21">
        <v>343</v>
      </c>
      <c r="J52" s="21">
        <v>396</v>
      </c>
      <c r="K52" s="21">
        <v>423</v>
      </c>
      <c r="L52" s="21">
        <v>526</v>
      </c>
      <c r="M52" s="21">
        <v>847</v>
      </c>
      <c r="N52" s="21">
        <v>730</v>
      </c>
      <c r="O52" s="21">
        <v>855</v>
      </c>
      <c r="P52" s="21">
        <v>964</v>
      </c>
      <c r="Q52" s="21">
        <v>1056</v>
      </c>
      <c r="R52" s="21">
        <v>1139</v>
      </c>
      <c r="S52" s="21">
        <v>1158</v>
      </c>
      <c r="T52" s="22">
        <f t="shared" si="0"/>
        <v>428</v>
      </c>
      <c r="U52" s="18">
        <f t="shared" si="1"/>
        <v>0.59</v>
      </c>
      <c r="V52" s="22">
        <f t="shared" si="2"/>
        <v>815</v>
      </c>
      <c r="W52" s="18">
        <f t="shared" si="3"/>
        <v>2.38</v>
      </c>
    </row>
    <row r="53" spans="1:23" ht="12" customHeight="1">
      <c r="A53" s="6" t="s">
        <v>6</v>
      </c>
      <c r="B53" s="9"/>
      <c r="C53" s="9"/>
      <c r="D53" s="9"/>
      <c r="E53" s="9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  <c r="U53" s="16"/>
      <c r="V53" s="24"/>
      <c r="W53" s="16"/>
    </row>
    <row r="54" spans="1:23" ht="12" customHeight="1">
      <c r="A54" s="3" t="s">
        <v>35</v>
      </c>
      <c r="B54" s="10"/>
      <c r="C54" s="10"/>
      <c r="D54" s="10"/>
      <c r="E54" s="10"/>
      <c r="F54" s="21">
        <v>2350</v>
      </c>
      <c r="G54" s="21">
        <v>4353</v>
      </c>
      <c r="H54" s="21">
        <v>6580</v>
      </c>
      <c r="I54" s="21">
        <v>7932</v>
      </c>
      <c r="J54" s="21">
        <v>9836</v>
      </c>
      <c r="K54" s="21">
        <v>11737</v>
      </c>
      <c r="L54" s="21">
        <v>22610</v>
      </c>
      <c r="M54" s="21">
        <v>18549</v>
      </c>
      <c r="N54" s="21">
        <v>21825</v>
      </c>
      <c r="O54" s="21">
        <v>25730</v>
      </c>
      <c r="P54" s="21">
        <v>29833</v>
      </c>
      <c r="Q54" s="21">
        <v>32445</v>
      </c>
      <c r="R54" s="21">
        <v>34797</v>
      </c>
      <c r="S54" s="21">
        <v>42348</v>
      </c>
      <c r="T54" s="22">
        <f t="shared" si="0"/>
        <v>20523</v>
      </c>
      <c r="U54" s="18">
        <f t="shared" si="1"/>
        <v>0.94</v>
      </c>
      <c r="V54" s="22">
        <f t="shared" si="2"/>
        <v>34416</v>
      </c>
      <c r="W54" s="18">
        <f t="shared" si="3"/>
        <v>4.34</v>
      </c>
    </row>
    <row r="55" spans="1:23" ht="12" customHeight="1">
      <c r="A55" s="3" t="s">
        <v>36</v>
      </c>
      <c r="B55" s="10"/>
      <c r="C55" s="10"/>
      <c r="D55" s="10"/>
      <c r="E55" s="10"/>
      <c r="F55" s="21">
        <v>4383</v>
      </c>
      <c r="G55" s="21">
        <v>4875</v>
      </c>
      <c r="H55" s="21">
        <v>7437</v>
      </c>
      <c r="I55" s="21">
        <v>7743</v>
      </c>
      <c r="J55" s="21">
        <v>8491</v>
      </c>
      <c r="K55" s="21">
        <v>15551</v>
      </c>
      <c r="L55" s="21">
        <v>19869</v>
      </c>
      <c r="M55" s="21">
        <v>15561</v>
      </c>
      <c r="N55" s="21">
        <v>21349</v>
      </c>
      <c r="O55" s="21">
        <v>35816</v>
      </c>
      <c r="P55" s="21">
        <v>31221</v>
      </c>
      <c r="Q55" s="21">
        <v>25112</v>
      </c>
      <c r="R55" s="21">
        <v>26563</v>
      </c>
      <c r="S55" s="21">
        <v>29872</v>
      </c>
      <c r="T55" s="22">
        <f t="shared" si="0"/>
        <v>8523</v>
      </c>
      <c r="U55" s="18">
        <f t="shared" si="1"/>
        <v>0.4</v>
      </c>
      <c r="V55" s="22">
        <f t="shared" si="2"/>
        <v>22129</v>
      </c>
      <c r="W55" s="18">
        <f t="shared" si="3"/>
        <v>2.86</v>
      </c>
    </row>
    <row r="56" spans="1:23" ht="12" customHeight="1">
      <c r="A56" s="3" t="s">
        <v>37</v>
      </c>
      <c r="B56" s="10"/>
      <c r="C56" s="10"/>
      <c r="D56" s="10"/>
      <c r="E56" s="10"/>
      <c r="F56" s="21">
        <v>2366</v>
      </c>
      <c r="G56" s="21">
        <v>3528</v>
      </c>
      <c r="H56" s="21">
        <v>5506</v>
      </c>
      <c r="I56" s="21">
        <v>6746</v>
      </c>
      <c r="J56" s="21">
        <v>8523</v>
      </c>
      <c r="K56" s="21">
        <v>11352</v>
      </c>
      <c r="L56" s="21">
        <v>21157</v>
      </c>
      <c r="M56" s="21">
        <v>14947</v>
      </c>
      <c r="N56" s="21">
        <v>16383</v>
      </c>
      <c r="O56" s="21">
        <v>17591</v>
      </c>
      <c r="P56" s="21">
        <v>19867</v>
      </c>
      <c r="Q56" s="21">
        <v>24394</v>
      </c>
      <c r="R56" s="21">
        <v>24236</v>
      </c>
      <c r="S56" s="21">
        <v>32613</v>
      </c>
      <c r="T56" s="22">
        <f t="shared" si="0"/>
        <v>16230</v>
      </c>
      <c r="U56" s="18">
        <f t="shared" si="1"/>
        <v>0.99</v>
      </c>
      <c r="V56" s="22">
        <f t="shared" si="2"/>
        <v>25867</v>
      </c>
      <c r="W56" s="18">
        <f t="shared" si="3"/>
        <v>3.83</v>
      </c>
    </row>
    <row r="57" spans="1:23" ht="12" customHeight="1">
      <c r="A57" s="3" t="s">
        <v>38</v>
      </c>
      <c r="B57" s="10"/>
      <c r="C57" s="10"/>
      <c r="D57" s="10"/>
      <c r="E57" s="10"/>
      <c r="F57" s="21">
        <v>4449</v>
      </c>
      <c r="G57" s="21">
        <v>6925</v>
      </c>
      <c r="H57" s="21">
        <v>8406</v>
      </c>
      <c r="I57" s="21">
        <v>10153</v>
      </c>
      <c r="J57" s="21">
        <v>12142</v>
      </c>
      <c r="K57" s="21">
        <v>14704</v>
      </c>
      <c r="L57" s="21">
        <v>28123</v>
      </c>
      <c r="M57" s="21">
        <v>22670</v>
      </c>
      <c r="N57" s="21">
        <v>24129</v>
      </c>
      <c r="O57" s="21">
        <v>31111</v>
      </c>
      <c r="P57" s="21">
        <v>33050</v>
      </c>
      <c r="Q57" s="21">
        <v>31066</v>
      </c>
      <c r="R57" s="21">
        <v>31326</v>
      </c>
      <c r="S57" s="21">
        <v>43831</v>
      </c>
      <c r="T57" s="22">
        <f t="shared" si="0"/>
        <v>19702</v>
      </c>
      <c r="U57" s="18">
        <f t="shared" si="1"/>
        <v>0.82</v>
      </c>
      <c r="V57" s="22">
        <f t="shared" si="2"/>
        <v>33678</v>
      </c>
      <c r="W57" s="18">
        <f t="shared" si="3"/>
        <v>3.32</v>
      </c>
    </row>
    <row r="58" spans="6:23" ht="12" customHeight="1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  <c r="U58" s="13"/>
      <c r="V58" s="27"/>
      <c r="W58" s="13"/>
    </row>
    <row r="59" spans="1:23" ht="12" customHeight="1">
      <c r="A59" s="14" t="s">
        <v>72</v>
      </c>
      <c r="B59" s="14"/>
      <c r="C59" s="14"/>
      <c r="D59" s="14"/>
      <c r="E59" s="14"/>
      <c r="F59" s="30">
        <f>AVERAGE(F4:F57)</f>
        <v>170536</v>
      </c>
      <c r="G59" s="30">
        <f aca="true" t="shared" si="4" ref="G59:S59">AVERAGE(G4:G57)</f>
        <v>199289</v>
      </c>
      <c r="H59" s="30">
        <f t="shared" si="4"/>
        <v>290649</v>
      </c>
      <c r="I59" s="30">
        <f t="shared" si="4"/>
        <v>395877</v>
      </c>
      <c r="J59" s="30">
        <f t="shared" si="4"/>
        <v>473802</v>
      </c>
      <c r="K59" s="30">
        <f t="shared" si="4"/>
        <v>581081</v>
      </c>
      <c r="L59" s="30">
        <f t="shared" si="4"/>
        <v>795388</v>
      </c>
      <c r="M59" s="30">
        <f t="shared" si="4"/>
        <v>746837</v>
      </c>
      <c r="N59" s="30">
        <f t="shared" si="4"/>
        <v>823966</v>
      </c>
      <c r="O59" s="30">
        <f t="shared" si="4"/>
        <v>1003405</v>
      </c>
      <c r="P59" s="30">
        <f t="shared" si="4"/>
        <v>1107919</v>
      </c>
      <c r="Q59" s="30">
        <f t="shared" si="4"/>
        <v>1099499</v>
      </c>
      <c r="R59" s="30">
        <f t="shared" si="4"/>
        <v>1313693</v>
      </c>
      <c r="S59" s="30">
        <f t="shared" si="4"/>
        <v>1437063</v>
      </c>
      <c r="T59" s="36">
        <f>S59-N59</f>
        <v>613097</v>
      </c>
      <c r="U59" s="37">
        <f>T59/N59</f>
        <v>0.74</v>
      </c>
      <c r="V59" s="38">
        <f t="shared" si="2"/>
        <v>1041186</v>
      </c>
      <c r="W59" s="37">
        <f t="shared" si="3"/>
        <v>2.63</v>
      </c>
    </row>
    <row r="60" spans="20:23" ht="12" customHeight="1">
      <c r="T60" s="13"/>
      <c r="U60" s="13"/>
      <c r="V60" s="13"/>
      <c r="W60" s="13"/>
    </row>
    <row r="61" spans="1:23" ht="24" customHeight="1">
      <c r="A61" s="34" t="s">
        <v>83</v>
      </c>
      <c r="T61" s="13"/>
      <c r="W61" s="39" t="s">
        <v>85</v>
      </c>
    </row>
    <row r="62" spans="1:23" ht="24" customHeight="1">
      <c r="A62" s="40" t="s">
        <v>84</v>
      </c>
      <c r="B62" s="4">
        <v>1998</v>
      </c>
      <c r="C62" s="4">
        <v>1999</v>
      </c>
      <c r="D62" s="4">
        <v>2000</v>
      </c>
      <c r="E62" s="4">
        <v>2001</v>
      </c>
      <c r="F62" s="4">
        <v>2002</v>
      </c>
      <c r="G62" s="4">
        <v>2003</v>
      </c>
      <c r="H62" s="4">
        <v>2004</v>
      </c>
      <c r="I62" s="4">
        <v>2005</v>
      </c>
      <c r="J62" s="4">
        <v>2006</v>
      </c>
      <c r="K62" s="4">
        <v>2007</v>
      </c>
      <c r="L62" s="4">
        <v>2008</v>
      </c>
      <c r="M62" s="4">
        <v>2009</v>
      </c>
      <c r="N62" s="4">
        <v>2010</v>
      </c>
      <c r="O62" s="4">
        <v>2011</v>
      </c>
      <c r="P62" s="4">
        <v>2012</v>
      </c>
      <c r="Q62" s="4">
        <v>2013</v>
      </c>
      <c r="R62" s="4">
        <v>2014</v>
      </c>
      <c r="S62" s="4">
        <v>2015</v>
      </c>
      <c r="T62" s="44" t="s">
        <v>86</v>
      </c>
      <c r="U62" s="45"/>
      <c r="V62" s="44" t="s">
        <v>87</v>
      </c>
      <c r="W62" s="45"/>
    </row>
    <row r="63" spans="1:23" ht="12" customHeight="1">
      <c r="A63" s="7" t="s">
        <v>40</v>
      </c>
      <c r="B63" s="11"/>
      <c r="C63" s="11"/>
      <c r="D63" s="11"/>
      <c r="E63" s="11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9"/>
      <c r="U63" s="15"/>
      <c r="V63" s="15"/>
      <c r="W63" s="15"/>
    </row>
    <row r="64" spans="1:23" ht="12" customHeight="1">
      <c r="A64" s="3" t="s">
        <v>46</v>
      </c>
      <c r="B64" s="10">
        <v>546</v>
      </c>
      <c r="C64" s="10">
        <v>1488</v>
      </c>
      <c r="D64" s="10">
        <v>2179</v>
      </c>
      <c r="E64" s="10">
        <v>2242</v>
      </c>
      <c r="F64" s="21">
        <v>1751</v>
      </c>
      <c r="G64" s="21">
        <v>2423</v>
      </c>
      <c r="H64" s="21">
        <v>3242</v>
      </c>
      <c r="I64" s="21">
        <v>2508</v>
      </c>
      <c r="J64" s="21">
        <v>3060</v>
      </c>
      <c r="K64" s="21">
        <v>4653</v>
      </c>
      <c r="L64" s="21">
        <v>5103</v>
      </c>
      <c r="M64" s="21">
        <v>4260</v>
      </c>
      <c r="N64" s="21">
        <v>3867</v>
      </c>
      <c r="O64" s="21">
        <v>5108</v>
      </c>
      <c r="P64" s="21">
        <v>6409</v>
      </c>
      <c r="Q64" s="21">
        <v>6715</v>
      </c>
      <c r="R64" s="21">
        <v>6849</v>
      </c>
      <c r="S64" s="21">
        <v>8768</v>
      </c>
      <c r="T64" s="22">
        <f aca="true" t="shared" si="5" ref="T64:T89">S64-N64</f>
        <v>4901</v>
      </c>
      <c r="U64" s="18">
        <f aca="true" t="shared" si="6" ref="U64:U89">T64/N64</f>
        <v>1.27</v>
      </c>
      <c r="V64" s="17">
        <f aca="true" t="shared" si="7" ref="V64:V89">S64-I64</f>
        <v>6260</v>
      </c>
      <c r="W64" s="18">
        <f aca="true" t="shared" si="8" ref="W64:W89">V64/I64</f>
        <v>2.5</v>
      </c>
    </row>
    <row r="65" spans="1:23" ht="12" customHeight="1">
      <c r="A65" s="3" t="s">
        <v>47</v>
      </c>
      <c r="B65" s="10">
        <v>449</v>
      </c>
      <c r="C65" s="10">
        <v>1091</v>
      </c>
      <c r="D65" s="10">
        <v>1992</v>
      </c>
      <c r="E65" s="10">
        <v>1877</v>
      </c>
      <c r="F65" s="21">
        <v>1264</v>
      </c>
      <c r="G65" s="21">
        <v>1349</v>
      </c>
      <c r="H65" s="21">
        <v>2509</v>
      </c>
      <c r="I65" s="21">
        <v>2346</v>
      </c>
      <c r="J65" s="21">
        <v>2474</v>
      </c>
      <c r="K65" s="21">
        <v>3586</v>
      </c>
      <c r="L65" s="21">
        <v>4382</v>
      </c>
      <c r="M65" s="21">
        <v>3810</v>
      </c>
      <c r="N65" s="21">
        <v>3411</v>
      </c>
      <c r="O65" s="21">
        <v>3924</v>
      </c>
      <c r="P65" s="21">
        <v>4519</v>
      </c>
      <c r="Q65" s="21">
        <v>4912</v>
      </c>
      <c r="R65" s="21">
        <v>4691</v>
      </c>
      <c r="S65" s="21">
        <v>5247</v>
      </c>
      <c r="T65" s="22">
        <f t="shared" si="5"/>
        <v>1836</v>
      </c>
      <c r="U65" s="18">
        <f t="shared" si="6"/>
        <v>0.54</v>
      </c>
      <c r="V65" s="17">
        <f t="shared" si="7"/>
        <v>2901</v>
      </c>
      <c r="W65" s="18">
        <f t="shared" si="8"/>
        <v>1.24</v>
      </c>
    </row>
    <row r="66" spans="1:23" ht="12" customHeight="1">
      <c r="A66" s="3" t="s">
        <v>48</v>
      </c>
      <c r="B66" s="10">
        <v>427</v>
      </c>
      <c r="C66" s="10">
        <v>909</v>
      </c>
      <c r="D66" s="10">
        <v>1523</v>
      </c>
      <c r="E66" s="10">
        <v>1634</v>
      </c>
      <c r="F66" s="21">
        <v>1556</v>
      </c>
      <c r="G66" s="21">
        <v>2952</v>
      </c>
      <c r="H66" s="21">
        <v>2488</v>
      </c>
      <c r="I66" s="21">
        <v>1860</v>
      </c>
      <c r="J66" s="21">
        <v>2559</v>
      </c>
      <c r="K66" s="21">
        <v>3622</v>
      </c>
      <c r="L66" s="21">
        <v>4088</v>
      </c>
      <c r="M66" s="21">
        <v>3956</v>
      </c>
      <c r="N66" s="21">
        <v>3832</v>
      </c>
      <c r="O66" s="21">
        <v>5158</v>
      </c>
      <c r="P66" s="21">
        <v>3982</v>
      </c>
      <c r="Q66" s="21">
        <v>5241</v>
      </c>
      <c r="R66" s="21">
        <v>5609</v>
      </c>
      <c r="S66" s="21">
        <v>7365</v>
      </c>
      <c r="T66" s="22">
        <f t="shared" si="5"/>
        <v>3533</v>
      </c>
      <c r="U66" s="18">
        <f t="shared" si="6"/>
        <v>0.92</v>
      </c>
      <c r="V66" s="17">
        <f t="shared" si="7"/>
        <v>5505</v>
      </c>
      <c r="W66" s="18">
        <f t="shared" si="8"/>
        <v>2.96</v>
      </c>
    </row>
    <row r="67" spans="1:23" ht="12" customHeight="1">
      <c r="A67" s="3" t="s">
        <v>49</v>
      </c>
      <c r="B67" s="10">
        <v>1121</v>
      </c>
      <c r="C67" s="10">
        <v>4757</v>
      </c>
      <c r="D67" s="10">
        <v>4509</v>
      </c>
      <c r="E67" s="10">
        <v>3063</v>
      </c>
      <c r="F67" s="21">
        <v>3002</v>
      </c>
      <c r="G67" s="21">
        <v>5062</v>
      </c>
      <c r="H67" s="21">
        <v>5192</v>
      </c>
      <c r="I67" s="21">
        <v>4581</v>
      </c>
      <c r="J67" s="21">
        <v>5352</v>
      </c>
      <c r="K67" s="21">
        <v>5927</v>
      </c>
      <c r="L67" s="21">
        <v>6197</v>
      </c>
      <c r="M67" s="21">
        <v>5771</v>
      </c>
      <c r="N67" s="21">
        <v>8153</v>
      </c>
      <c r="O67" s="21">
        <v>15676</v>
      </c>
      <c r="P67" s="21">
        <v>10537</v>
      </c>
      <c r="Q67" s="21">
        <v>7205</v>
      </c>
      <c r="R67" s="21">
        <v>8370</v>
      </c>
      <c r="S67" s="21">
        <v>20137</v>
      </c>
      <c r="T67" s="22">
        <f t="shared" si="5"/>
        <v>11984</v>
      </c>
      <c r="U67" s="18">
        <f t="shared" si="6"/>
        <v>1.47</v>
      </c>
      <c r="V67" s="17">
        <f t="shared" si="7"/>
        <v>15556</v>
      </c>
      <c r="W67" s="18">
        <f t="shared" si="8"/>
        <v>3.4</v>
      </c>
    </row>
    <row r="68" spans="1:23" ht="12" customHeight="1">
      <c r="A68" s="3" t="s">
        <v>50</v>
      </c>
      <c r="B68" s="10">
        <v>747</v>
      </c>
      <c r="C68" s="10">
        <v>2124</v>
      </c>
      <c r="D68" s="10">
        <v>2616</v>
      </c>
      <c r="E68" s="10">
        <v>3269</v>
      </c>
      <c r="F68" s="21">
        <v>2986</v>
      </c>
      <c r="G68" s="21">
        <v>2781</v>
      </c>
      <c r="H68" s="21">
        <v>3632</v>
      </c>
      <c r="I68" s="21">
        <v>2388</v>
      </c>
      <c r="J68" s="21">
        <v>3412</v>
      </c>
      <c r="K68" s="21">
        <v>5165</v>
      </c>
      <c r="L68" s="21">
        <v>5758</v>
      </c>
      <c r="M68" s="21">
        <v>4361</v>
      </c>
      <c r="N68" s="21">
        <v>4681</v>
      </c>
      <c r="O68" s="21">
        <v>5917</v>
      </c>
      <c r="P68" s="21">
        <v>6751</v>
      </c>
      <c r="Q68" s="21">
        <v>6581</v>
      </c>
      <c r="R68" s="21">
        <v>5799</v>
      </c>
      <c r="S68" s="21">
        <v>7853</v>
      </c>
      <c r="T68" s="22">
        <f t="shared" si="5"/>
        <v>3172</v>
      </c>
      <c r="U68" s="18">
        <f t="shared" si="6"/>
        <v>0.68</v>
      </c>
      <c r="V68" s="17">
        <f t="shared" si="7"/>
        <v>5465</v>
      </c>
      <c r="W68" s="18">
        <f t="shared" si="8"/>
        <v>2.29</v>
      </c>
    </row>
    <row r="69" spans="1:23" ht="12">
      <c r="A69" s="3" t="s">
        <v>51</v>
      </c>
      <c r="B69" s="10">
        <v>440</v>
      </c>
      <c r="C69" s="10">
        <v>1086</v>
      </c>
      <c r="D69" s="10">
        <v>1822</v>
      </c>
      <c r="E69" s="10">
        <v>1822</v>
      </c>
      <c r="F69" s="21">
        <v>1500</v>
      </c>
      <c r="G69" s="21">
        <v>1941</v>
      </c>
      <c r="H69" s="21">
        <v>2514</v>
      </c>
      <c r="I69" s="21">
        <v>2560</v>
      </c>
      <c r="J69" s="21">
        <v>2805</v>
      </c>
      <c r="K69" s="21">
        <v>4398</v>
      </c>
      <c r="L69" s="21">
        <v>4835</v>
      </c>
      <c r="M69" s="21">
        <v>3812</v>
      </c>
      <c r="N69" s="21">
        <v>3395</v>
      </c>
      <c r="O69" s="21">
        <v>4986</v>
      </c>
      <c r="P69" s="21">
        <v>5903</v>
      </c>
      <c r="Q69" s="21">
        <v>6376</v>
      </c>
      <c r="R69" s="21">
        <v>5516</v>
      </c>
      <c r="S69" s="21">
        <v>7344</v>
      </c>
      <c r="T69" s="22">
        <f t="shared" si="5"/>
        <v>3949</v>
      </c>
      <c r="U69" s="18">
        <f t="shared" si="6"/>
        <v>1.16</v>
      </c>
      <c r="V69" s="17">
        <f t="shared" si="7"/>
        <v>4784</v>
      </c>
      <c r="W69" s="18">
        <f t="shared" si="8"/>
        <v>1.87</v>
      </c>
    </row>
    <row r="70" spans="1:23" ht="12">
      <c r="A70" s="3" t="s">
        <v>52</v>
      </c>
      <c r="B70" s="10">
        <v>499</v>
      </c>
      <c r="C70" s="10">
        <v>1011</v>
      </c>
      <c r="D70" s="10">
        <v>1637</v>
      </c>
      <c r="E70" s="10">
        <v>1703</v>
      </c>
      <c r="F70" s="21">
        <v>1509</v>
      </c>
      <c r="G70" s="21">
        <v>1666</v>
      </c>
      <c r="H70" s="21">
        <v>2444</v>
      </c>
      <c r="I70" s="21">
        <v>2488</v>
      </c>
      <c r="J70" s="21">
        <v>2517</v>
      </c>
      <c r="K70" s="21">
        <v>2987</v>
      </c>
      <c r="L70" s="21">
        <v>3798</v>
      </c>
      <c r="M70" s="21">
        <v>3957</v>
      </c>
      <c r="N70" s="21">
        <v>3596</v>
      </c>
      <c r="O70" s="21">
        <v>4495</v>
      </c>
      <c r="P70" s="21">
        <v>4597</v>
      </c>
      <c r="Q70" s="21">
        <v>5782</v>
      </c>
      <c r="R70" s="21">
        <v>4965</v>
      </c>
      <c r="S70" s="21">
        <v>5493</v>
      </c>
      <c r="T70" s="22">
        <f t="shared" si="5"/>
        <v>1897</v>
      </c>
      <c r="U70" s="18">
        <f t="shared" si="6"/>
        <v>0.53</v>
      </c>
      <c r="V70" s="17">
        <f t="shared" si="7"/>
        <v>3005</v>
      </c>
      <c r="W70" s="18">
        <f t="shared" si="8"/>
        <v>1.21</v>
      </c>
    </row>
    <row r="71" spans="1:23" ht="12">
      <c r="A71" s="3" t="s">
        <v>53</v>
      </c>
      <c r="B71" s="10">
        <v>922</v>
      </c>
      <c r="C71" s="10">
        <v>2297</v>
      </c>
      <c r="D71" s="10">
        <v>3365</v>
      </c>
      <c r="E71" s="10">
        <v>3487</v>
      </c>
      <c r="F71" s="21">
        <v>2825</v>
      </c>
      <c r="G71" s="21">
        <v>2824</v>
      </c>
      <c r="H71" s="21">
        <v>3704</v>
      </c>
      <c r="I71" s="21">
        <v>3216</v>
      </c>
      <c r="J71" s="21">
        <v>3425</v>
      </c>
      <c r="K71" s="21">
        <v>5127</v>
      </c>
      <c r="L71" s="21">
        <v>6827</v>
      </c>
      <c r="M71" s="21">
        <v>5581</v>
      </c>
      <c r="N71" s="21">
        <v>5581</v>
      </c>
      <c r="O71" s="21">
        <v>6991</v>
      </c>
      <c r="P71" s="21">
        <v>8335</v>
      </c>
      <c r="Q71" s="21">
        <v>8395</v>
      </c>
      <c r="R71" s="21">
        <v>8458</v>
      </c>
      <c r="S71" s="21">
        <v>13069</v>
      </c>
      <c r="T71" s="22">
        <f t="shared" si="5"/>
        <v>7488</v>
      </c>
      <c r="U71" s="18">
        <f t="shared" si="6"/>
        <v>1.34</v>
      </c>
      <c r="V71" s="17">
        <f t="shared" si="7"/>
        <v>9853</v>
      </c>
      <c r="W71" s="18">
        <f t="shared" si="8"/>
        <v>3.06</v>
      </c>
    </row>
    <row r="72" spans="1:23" ht="12">
      <c r="A72" s="3" t="s">
        <v>41</v>
      </c>
      <c r="B72" s="10">
        <v>1207</v>
      </c>
      <c r="C72" s="10">
        <v>3015</v>
      </c>
      <c r="D72" s="10">
        <v>2882</v>
      </c>
      <c r="E72" s="10">
        <v>3850</v>
      </c>
      <c r="F72" s="21">
        <v>4796</v>
      </c>
      <c r="G72" s="21">
        <v>4861</v>
      </c>
      <c r="H72" s="21">
        <v>6028</v>
      </c>
      <c r="I72" s="21">
        <v>5672</v>
      </c>
      <c r="J72" s="21">
        <v>4957</v>
      </c>
      <c r="K72" s="21">
        <v>9342</v>
      </c>
      <c r="L72" s="21">
        <v>9699</v>
      </c>
      <c r="M72" s="21">
        <v>8321</v>
      </c>
      <c r="N72" s="21">
        <v>10605</v>
      </c>
      <c r="O72" s="21">
        <v>11364</v>
      </c>
      <c r="P72" s="21">
        <v>12458</v>
      </c>
      <c r="Q72" s="21">
        <v>12024</v>
      </c>
      <c r="R72" s="21">
        <v>11534</v>
      </c>
      <c r="S72" s="21">
        <v>20284</v>
      </c>
      <c r="T72" s="22">
        <f t="shared" si="5"/>
        <v>9679</v>
      </c>
      <c r="U72" s="18">
        <f t="shared" si="6"/>
        <v>0.91</v>
      </c>
      <c r="V72" s="17">
        <f t="shared" si="7"/>
        <v>14612</v>
      </c>
      <c r="W72" s="18">
        <f t="shared" si="8"/>
        <v>2.58</v>
      </c>
    </row>
    <row r="73" spans="1:23" ht="12">
      <c r="A73" s="3" t="s">
        <v>42</v>
      </c>
      <c r="B73" s="10">
        <v>1225</v>
      </c>
      <c r="C73" s="10">
        <v>3714</v>
      </c>
      <c r="D73" s="10">
        <v>3710</v>
      </c>
      <c r="E73" s="10">
        <v>3676</v>
      </c>
      <c r="F73" s="21">
        <v>4648</v>
      </c>
      <c r="G73" s="21">
        <v>5377</v>
      </c>
      <c r="H73" s="21">
        <v>4708</v>
      </c>
      <c r="I73" s="21">
        <v>5234</v>
      </c>
      <c r="J73" s="21">
        <v>5568</v>
      </c>
      <c r="K73" s="21">
        <v>6346</v>
      </c>
      <c r="L73" s="21">
        <v>8203</v>
      </c>
      <c r="M73" s="21">
        <v>8310</v>
      </c>
      <c r="N73" s="21">
        <v>9501</v>
      </c>
      <c r="O73" s="21">
        <v>10308</v>
      </c>
      <c r="P73" s="21">
        <v>7642</v>
      </c>
      <c r="Q73" s="21">
        <v>9447</v>
      </c>
      <c r="R73" s="21">
        <v>12898</v>
      </c>
      <c r="S73" s="21">
        <v>13197</v>
      </c>
      <c r="T73" s="22">
        <f t="shared" si="5"/>
        <v>3696</v>
      </c>
      <c r="U73" s="18">
        <f t="shared" si="6"/>
        <v>0.39</v>
      </c>
      <c r="V73" s="17">
        <f t="shared" si="7"/>
        <v>7963</v>
      </c>
      <c r="W73" s="18">
        <f t="shared" si="8"/>
        <v>1.52</v>
      </c>
    </row>
    <row r="74" spans="1:23" ht="12">
      <c r="A74" s="7" t="s">
        <v>43</v>
      </c>
      <c r="B74" s="11"/>
      <c r="C74" s="11"/>
      <c r="D74" s="11"/>
      <c r="E74" s="11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  <c r="U74" s="33"/>
      <c r="V74" s="33"/>
      <c r="W74" s="33"/>
    </row>
    <row r="75" spans="1:23" ht="12">
      <c r="A75" s="3" t="s">
        <v>61</v>
      </c>
      <c r="B75" s="10">
        <v>3239</v>
      </c>
      <c r="C75" s="10">
        <v>10324</v>
      </c>
      <c r="D75" s="10">
        <v>12595</v>
      </c>
      <c r="E75" s="10">
        <v>14282</v>
      </c>
      <c r="F75" s="21">
        <v>15604</v>
      </c>
      <c r="G75" s="21">
        <v>19032</v>
      </c>
      <c r="H75" s="21">
        <v>23762</v>
      </c>
      <c r="I75" s="21">
        <v>25902</v>
      </c>
      <c r="J75" s="21">
        <v>28740</v>
      </c>
      <c r="K75" s="21">
        <v>38909</v>
      </c>
      <c r="L75" s="21">
        <v>44050</v>
      </c>
      <c r="M75" s="21">
        <v>48485</v>
      </c>
      <c r="N75" s="21">
        <v>52599</v>
      </c>
      <c r="O75" s="21">
        <v>46982</v>
      </c>
      <c r="P75" s="21">
        <v>47677</v>
      </c>
      <c r="Q75" s="21">
        <v>50594</v>
      </c>
      <c r="R75" s="21">
        <v>57961</v>
      </c>
      <c r="S75" s="21">
        <v>63168</v>
      </c>
      <c r="T75" s="22">
        <f t="shared" si="5"/>
        <v>10569</v>
      </c>
      <c r="U75" s="18">
        <f t="shared" si="6"/>
        <v>0.2</v>
      </c>
      <c r="V75" s="17">
        <f t="shared" si="7"/>
        <v>37266</v>
      </c>
      <c r="W75" s="18">
        <f t="shared" si="8"/>
        <v>1.44</v>
      </c>
    </row>
    <row r="76" spans="1:23" ht="12">
      <c r="A76" s="3" t="s">
        <v>62</v>
      </c>
      <c r="B76" s="10">
        <v>5066</v>
      </c>
      <c r="C76" s="10">
        <v>10469</v>
      </c>
      <c r="D76" s="10">
        <v>12436</v>
      </c>
      <c r="E76" s="10">
        <v>16090</v>
      </c>
      <c r="F76" s="21">
        <v>18628</v>
      </c>
      <c r="G76" s="21">
        <v>22465</v>
      </c>
      <c r="H76" s="21">
        <v>24321</v>
      </c>
      <c r="I76" s="21">
        <v>26972</v>
      </c>
      <c r="J76" s="21">
        <v>31383</v>
      </c>
      <c r="K76" s="21">
        <v>36857</v>
      </c>
      <c r="L76" s="21">
        <v>46893</v>
      </c>
      <c r="M76" s="21">
        <v>51863</v>
      </c>
      <c r="N76" s="21">
        <v>58163</v>
      </c>
      <c r="O76" s="21">
        <v>53907</v>
      </c>
      <c r="P76" s="21">
        <v>54392</v>
      </c>
      <c r="Q76" s="21">
        <v>56249</v>
      </c>
      <c r="R76" s="21">
        <v>62025</v>
      </c>
      <c r="S76" s="21">
        <v>67896</v>
      </c>
      <c r="T76" s="22">
        <f t="shared" si="5"/>
        <v>9733</v>
      </c>
      <c r="U76" s="18">
        <f t="shared" si="6"/>
        <v>0.17</v>
      </c>
      <c r="V76" s="17">
        <f t="shared" si="7"/>
        <v>40924</v>
      </c>
      <c r="W76" s="18">
        <f t="shared" si="8"/>
        <v>1.52</v>
      </c>
    </row>
    <row r="77" spans="1:23" ht="12">
      <c r="A77" s="3" t="s">
        <v>63</v>
      </c>
      <c r="B77" s="10">
        <v>1525</v>
      </c>
      <c r="C77" s="10">
        <v>5161</v>
      </c>
      <c r="D77" s="10">
        <v>3878</v>
      </c>
      <c r="E77" s="10">
        <v>3935</v>
      </c>
      <c r="F77" s="21">
        <v>4398</v>
      </c>
      <c r="G77" s="21">
        <v>5459</v>
      </c>
      <c r="H77" s="21">
        <v>5479</v>
      </c>
      <c r="I77" s="21">
        <v>4873</v>
      </c>
      <c r="J77" s="21">
        <v>7555</v>
      </c>
      <c r="K77" s="21">
        <v>8357</v>
      </c>
      <c r="L77" s="21">
        <v>6700</v>
      </c>
      <c r="M77" s="21">
        <v>6192</v>
      </c>
      <c r="N77" s="21">
        <v>9719</v>
      </c>
      <c r="O77" s="21">
        <v>9101</v>
      </c>
      <c r="P77" s="21">
        <v>5730</v>
      </c>
      <c r="Q77" s="21">
        <v>7306</v>
      </c>
      <c r="R77" s="21">
        <v>10595</v>
      </c>
      <c r="S77" s="21">
        <v>13982</v>
      </c>
      <c r="T77" s="22">
        <f t="shared" si="5"/>
        <v>4263</v>
      </c>
      <c r="U77" s="18">
        <f t="shared" si="6"/>
        <v>0.44</v>
      </c>
      <c r="V77" s="17">
        <f t="shared" si="7"/>
        <v>9109</v>
      </c>
      <c r="W77" s="18">
        <f t="shared" si="8"/>
        <v>1.87</v>
      </c>
    </row>
    <row r="78" spans="1:23" ht="12">
      <c r="A78" s="3" t="s">
        <v>64</v>
      </c>
      <c r="B78" s="10">
        <v>1409</v>
      </c>
      <c r="C78" s="10">
        <v>2988</v>
      </c>
      <c r="D78" s="10">
        <v>2598</v>
      </c>
      <c r="E78" s="10">
        <v>3540</v>
      </c>
      <c r="F78" s="21">
        <v>4627</v>
      </c>
      <c r="G78" s="21">
        <v>5295</v>
      </c>
      <c r="H78" s="21">
        <v>3943</v>
      </c>
      <c r="I78" s="21">
        <v>5404</v>
      </c>
      <c r="J78" s="21">
        <v>5280</v>
      </c>
      <c r="K78" s="21">
        <v>6925</v>
      </c>
      <c r="L78" s="21">
        <v>7971</v>
      </c>
      <c r="M78" s="21">
        <v>6912</v>
      </c>
      <c r="N78" s="21">
        <v>11029</v>
      </c>
      <c r="O78" s="21">
        <v>10842</v>
      </c>
      <c r="P78" s="21">
        <v>6503</v>
      </c>
      <c r="Q78" s="21">
        <v>8227</v>
      </c>
      <c r="R78" s="21">
        <v>10123</v>
      </c>
      <c r="S78" s="21">
        <v>15179</v>
      </c>
      <c r="T78" s="22">
        <f t="shared" si="5"/>
        <v>4150</v>
      </c>
      <c r="U78" s="18">
        <f t="shared" si="6"/>
        <v>0.38</v>
      </c>
      <c r="V78" s="17">
        <f t="shared" si="7"/>
        <v>9775</v>
      </c>
      <c r="W78" s="18">
        <f t="shared" si="8"/>
        <v>1.81</v>
      </c>
    </row>
    <row r="79" spans="1:23" ht="12">
      <c r="A79" s="3" t="s">
        <v>65</v>
      </c>
      <c r="B79" s="10">
        <v>1456</v>
      </c>
      <c r="C79" s="10">
        <v>3883</v>
      </c>
      <c r="D79" s="10">
        <v>3857</v>
      </c>
      <c r="E79" s="10">
        <v>4161</v>
      </c>
      <c r="F79" s="21">
        <v>5548</v>
      </c>
      <c r="G79" s="21">
        <v>6578</v>
      </c>
      <c r="H79" s="21">
        <v>8541</v>
      </c>
      <c r="I79" s="21">
        <v>6887</v>
      </c>
      <c r="J79" s="21">
        <v>7343</v>
      </c>
      <c r="K79" s="21">
        <v>7613</v>
      </c>
      <c r="L79" s="21">
        <v>9527</v>
      </c>
      <c r="M79" s="21">
        <v>10189</v>
      </c>
      <c r="N79" s="21">
        <v>11309</v>
      </c>
      <c r="O79" s="21">
        <v>12232</v>
      </c>
      <c r="P79" s="21">
        <v>7503</v>
      </c>
      <c r="Q79" s="21">
        <v>9812</v>
      </c>
      <c r="R79" s="21">
        <v>11481</v>
      </c>
      <c r="S79" s="21">
        <v>14470</v>
      </c>
      <c r="T79" s="22">
        <f t="shared" si="5"/>
        <v>3161</v>
      </c>
      <c r="U79" s="18">
        <f t="shared" si="6"/>
        <v>0.28</v>
      </c>
      <c r="V79" s="17">
        <f t="shared" si="7"/>
        <v>7583</v>
      </c>
      <c r="W79" s="18">
        <f t="shared" si="8"/>
        <v>1.1</v>
      </c>
    </row>
    <row r="80" spans="1:23" ht="12">
      <c r="A80" s="3" t="s">
        <v>66</v>
      </c>
      <c r="B80" s="10">
        <v>1339</v>
      </c>
      <c r="C80" s="10">
        <v>3453</v>
      </c>
      <c r="D80" s="10">
        <v>3513</v>
      </c>
      <c r="E80" s="10">
        <v>3499</v>
      </c>
      <c r="F80" s="21">
        <v>4918</v>
      </c>
      <c r="G80" s="21">
        <v>6216</v>
      </c>
      <c r="H80" s="21">
        <v>5217</v>
      </c>
      <c r="I80" s="21">
        <v>5975</v>
      </c>
      <c r="J80" s="21">
        <v>6446</v>
      </c>
      <c r="K80" s="21">
        <v>6441</v>
      </c>
      <c r="L80" s="21">
        <v>8287</v>
      </c>
      <c r="M80" s="21">
        <v>8232</v>
      </c>
      <c r="N80" s="21">
        <v>8298</v>
      </c>
      <c r="O80" s="21">
        <v>11225</v>
      </c>
      <c r="P80" s="21">
        <v>6614</v>
      </c>
      <c r="Q80" s="21">
        <v>8981</v>
      </c>
      <c r="R80" s="21">
        <v>10403</v>
      </c>
      <c r="S80" s="21">
        <v>13284</v>
      </c>
      <c r="T80" s="22">
        <f t="shared" si="5"/>
        <v>4986</v>
      </c>
      <c r="U80" s="18">
        <f t="shared" si="6"/>
        <v>0.6</v>
      </c>
      <c r="V80" s="17">
        <f t="shared" si="7"/>
        <v>7309</v>
      </c>
      <c r="W80" s="18">
        <f t="shared" si="8"/>
        <v>1.22</v>
      </c>
    </row>
    <row r="81" spans="1:23" ht="12">
      <c r="A81" s="7" t="s">
        <v>44</v>
      </c>
      <c r="B81" s="12"/>
      <c r="C81" s="12"/>
      <c r="D81" s="12"/>
      <c r="E81" s="12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3"/>
      <c r="V81" s="33"/>
      <c r="W81" s="33"/>
    </row>
    <row r="82" spans="1:23" ht="12">
      <c r="A82" s="3" t="s">
        <v>67</v>
      </c>
      <c r="B82" s="10">
        <v>4933</v>
      </c>
      <c r="C82" s="10">
        <v>11729</v>
      </c>
      <c r="D82" s="10">
        <v>14142</v>
      </c>
      <c r="E82" s="10">
        <v>19775</v>
      </c>
      <c r="F82" s="21">
        <v>26017</v>
      </c>
      <c r="G82" s="21">
        <v>22126</v>
      </c>
      <c r="H82" s="21">
        <v>25803</v>
      </c>
      <c r="I82" s="21">
        <v>34003</v>
      </c>
      <c r="J82" s="21">
        <v>39235</v>
      </c>
      <c r="K82" s="21">
        <v>41762</v>
      </c>
      <c r="L82" s="21">
        <v>45641</v>
      </c>
      <c r="M82" s="21">
        <v>54371</v>
      </c>
      <c r="N82" s="21">
        <v>55951</v>
      </c>
      <c r="O82" s="21">
        <v>64989</v>
      </c>
      <c r="P82" s="21">
        <v>73097</v>
      </c>
      <c r="Q82" s="21">
        <v>72128</v>
      </c>
      <c r="R82" s="21">
        <v>74405</v>
      </c>
      <c r="S82" s="21">
        <v>93328</v>
      </c>
      <c r="T82" s="22">
        <f t="shared" si="5"/>
        <v>37377</v>
      </c>
      <c r="U82" s="18">
        <f t="shared" si="6"/>
        <v>0.67</v>
      </c>
      <c r="V82" s="17">
        <f t="shared" si="7"/>
        <v>59325</v>
      </c>
      <c r="W82" s="18">
        <f t="shared" si="8"/>
        <v>1.74</v>
      </c>
    </row>
    <row r="83" spans="1:23" ht="12">
      <c r="A83" s="3" t="s">
        <v>68</v>
      </c>
      <c r="B83" s="10">
        <v>3675</v>
      </c>
      <c r="C83" s="10">
        <v>8672</v>
      </c>
      <c r="D83" s="10">
        <v>12009</v>
      </c>
      <c r="E83" s="10">
        <v>16720</v>
      </c>
      <c r="F83" s="21">
        <v>19858</v>
      </c>
      <c r="G83" s="21">
        <v>25301</v>
      </c>
      <c r="H83" s="21">
        <v>21741</v>
      </c>
      <c r="I83" s="21">
        <v>29199</v>
      </c>
      <c r="J83" s="21">
        <v>30356</v>
      </c>
      <c r="K83" s="21">
        <v>33647</v>
      </c>
      <c r="L83" s="21">
        <v>37571</v>
      </c>
      <c r="M83" s="21">
        <v>42043</v>
      </c>
      <c r="N83" s="21">
        <v>45174</v>
      </c>
      <c r="O83" s="21">
        <v>50902</v>
      </c>
      <c r="P83" s="21">
        <v>62902</v>
      </c>
      <c r="Q83" s="21">
        <v>74286</v>
      </c>
      <c r="R83" s="21">
        <v>70978</v>
      </c>
      <c r="S83" s="21">
        <v>79685</v>
      </c>
      <c r="T83" s="22">
        <f t="shared" si="5"/>
        <v>34511</v>
      </c>
      <c r="U83" s="18">
        <f t="shared" si="6"/>
        <v>0.76</v>
      </c>
      <c r="V83" s="17">
        <f t="shared" si="7"/>
        <v>50486</v>
      </c>
      <c r="W83" s="18">
        <f t="shared" si="8"/>
        <v>1.73</v>
      </c>
    </row>
    <row r="84" spans="1:23" ht="12">
      <c r="A84" s="3" t="s">
        <v>69</v>
      </c>
      <c r="B84" s="10">
        <v>8769</v>
      </c>
      <c r="C84" s="10">
        <v>16247</v>
      </c>
      <c r="D84" s="10">
        <v>20152</v>
      </c>
      <c r="E84" s="10">
        <v>31310</v>
      </c>
      <c r="F84" s="21">
        <v>33117</v>
      </c>
      <c r="G84" s="21">
        <v>30842</v>
      </c>
      <c r="H84" s="21">
        <v>39123</v>
      </c>
      <c r="I84" s="21">
        <v>50420</v>
      </c>
      <c r="J84" s="21">
        <v>51821</v>
      </c>
      <c r="K84" s="21">
        <v>49051</v>
      </c>
      <c r="L84" s="21">
        <v>60988</v>
      </c>
      <c r="M84" s="21">
        <v>69263</v>
      </c>
      <c r="N84" s="21">
        <v>69748</v>
      </c>
      <c r="O84" s="21">
        <v>76386</v>
      </c>
      <c r="P84" s="21">
        <v>83243</v>
      </c>
      <c r="Q84" s="21">
        <v>71675</v>
      </c>
      <c r="R84" s="21">
        <v>94081</v>
      </c>
      <c r="S84" s="21">
        <v>103030</v>
      </c>
      <c r="T84" s="22">
        <f t="shared" si="5"/>
        <v>33282</v>
      </c>
      <c r="U84" s="18">
        <f t="shared" si="6"/>
        <v>0.48</v>
      </c>
      <c r="V84" s="17">
        <f t="shared" si="7"/>
        <v>52610</v>
      </c>
      <c r="W84" s="18">
        <f t="shared" si="8"/>
        <v>1.04</v>
      </c>
    </row>
    <row r="85" spans="1:23" ht="12">
      <c r="A85" s="3" t="s">
        <v>70</v>
      </c>
      <c r="B85" s="10">
        <v>8694</v>
      </c>
      <c r="C85" s="10">
        <v>16507</v>
      </c>
      <c r="D85" s="10">
        <v>20481</v>
      </c>
      <c r="E85" s="10">
        <v>26868</v>
      </c>
      <c r="F85" s="21">
        <v>25710</v>
      </c>
      <c r="G85" s="21">
        <v>28613</v>
      </c>
      <c r="H85" s="21">
        <v>35897</v>
      </c>
      <c r="I85" s="21">
        <v>40813</v>
      </c>
      <c r="J85" s="21">
        <v>39822</v>
      </c>
      <c r="K85" s="21">
        <v>43350</v>
      </c>
      <c r="L85" s="21">
        <v>45075</v>
      </c>
      <c r="M85" s="21">
        <v>54230</v>
      </c>
      <c r="N85" s="21">
        <v>52966</v>
      </c>
      <c r="O85" s="21">
        <v>54547</v>
      </c>
      <c r="P85" s="21">
        <v>55173</v>
      </c>
      <c r="Q85" s="21">
        <v>54358</v>
      </c>
      <c r="R85" s="21">
        <v>63654</v>
      </c>
      <c r="S85" s="21">
        <v>71275</v>
      </c>
      <c r="T85" s="22">
        <f t="shared" si="5"/>
        <v>18309</v>
      </c>
      <c r="U85" s="18">
        <f t="shared" si="6"/>
        <v>0.35</v>
      </c>
      <c r="V85" s="17">
        <f t="shared" si="7"/>
        <v>30462</v>
      </c>
      <c r="W85" s="18">
        <f t="shared" si="8"/>
        <v>0.75</v>
      </c>
    </row>
    <row r="86" spans="1:23" ht="12">
      <c r="A86" s="3" t="s">
        <v>45</v>
      </c>
      <c r="B86" s="10">
        <v>1272</v>
      </c>
      <c r="C86" s="10">
        <v>3054</v>
      </c>
      <c r="D86" s="10">
        <v>3633</v>
      </c>
      <c r="E86" s="10">
        <v>4436</v>
      </c>
      <c r="F86" s="21">
        <v>4328</v>
      </c>
      <c r="G86" s="21">
        <v>4890</v>
      </c>
      <c r="H86" s="21">
        <v>5818</v>
      </c>
      <c r="I86" s="21">
        <v>6680</v>
      </c>
      <c r="J86" s="21">
        <v>7214</v>
      </c>
      <c r="K86" s="21">
        <v>8409</v>
      </c>
      <c r="L86" s="21">
        <v>11016</v>
      </c>
      <c r="M86" s="21">
        <v>10410</v>
      </c>
      <c r="N86" s="21">
        <v>12370</v>
      </c>
      <c r="O86" s="21">
        <v>14135</v>
      </c>
      <c r="P86" s="21">
        <v>13604</v>
      </c>
      <c r="Q86" s="21">
        <v>15875</v>
      </c>
      <c r="R86" s="21">
        <v>19614</v>
      </c>
      <c r="S86" s="21">
        <v>20648</v>
      </c>
      <c r="T86" s="22">
        <f t="shared" si="5"/>
        <v>8278</v>
      </c>
      <c r="U86" s="18">
        <f t="shared" si="6"/>
        <v>0.67</v>
      </c>
      <c r="V86" s="17">
        <f t="shared" si="7"/>
        <v>13968</v>
      </c>
      <c r="W86" s="18">
        <f t="shared" si="8"/>
        <v>2.09</v>
      </c>
    </row>
    <row r="87" spans="1:23" ht="12">
      <c r="A87" s="3" t="s">
        <v>71</v>
      </c>
      <c r="B87" s="10">
        <v>445</v>
      </c>
      <c r="C87" s="10">
        <v>858</v>
      </c>
      <c r="D87" s="10">
        <v>978</v>
      </c>
      <c r="E87" s="10">
        <v>1233</v>
      </c>
      <c r="F87" s="21">
        <v>1287</v>
      </c>
      <c r="G87" s="21">
        <v>1331</v>
      </c>
      <c r="H87" s="21">
        <v>1660</v>
      </c>
      <c r="I87" s="21">
        <v>1712</v>
      </c>
      <c r="J87" s="21">
        <v>1651</v>
      </c>
      <c r="K87" s="21">
        <v>1974</v>
      </c>
      <c r="L87" s="21">
        <v>2471</v>
      </c>
      <c r="M87" s="21">
        <v>2375</v>
      </c>
      <c r="N87" s="21">
        <v>2341</v>
      </c>
      <c r="O87" s="21">
        <v>2537</v>
      </c>
      <c r="P87" s="21">
        <v>2704</v>
      </c>
      <c r="Q87" s="21">
        <v>3197</v>
      </c>
      <c r="R87" s="21">
        <v>3407</v>
      </c>
      <c r="S87" s="21">
        <v>4171</v>
      </c>
      <c r="T87" s="22">
        <f t="shared" si="5"/>
        <v>1830</v>
      </c>
      <c r="U87" s="18">
        <f t="shared" si="6"/>
        <v>0.78</v>
      </c>
      <c r="V87" s="17">
        <f t="shared" si="7"/>
        <v>2459</v>
      </c>
      <c r="W87" s="18">
        <f t="shared" si="8"/>
        <v>1.44</v>
      </c>
    </row>
    <row r="88" spans="2:23" ht="12">
      <c r="B88" s="10"/>
      <c r="C88" s="10"/>
      <c r="D88" s="10"/>
      <c r="E88" s="10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2"/>
      <c r="U88" s="13"/>
      <c r="V88" s="13"/>
      <c r="W88" s="13"/>
    </row>
    <row r="89" spans="1:23" ht="12" customHeight="1">
      <c r="A89" s="15" t="s">
        <v>73</v>
      </c>
      <c r="B89" s="31">
        <f>AVERAGE(B64:B87)</f>
        <v>2246</v>
      </c>
      <c r="C89" s="31">
        <f aca="true" t="shared" si="9" ref="C89:S89">AVERAGE(C64:C87)</f>
        <v>5220</v>
      </c>
      <c r="D89" s="31">
        <f t="shared" si="9"/>
        <v>6205</v>
      </c>
      <c r="E89" s="31">
        <f t="shared" si="9"/>
        <v>7840</v>
      </c>
      <c r="F89" s="32">
        <f t="shared" si="9"/>
        <v>8631</v>
      </c>
      <c r="G89" s="32">
        <f t="shared" si="9"/>
        <v>9517</v>
      </c>
      <c r="H89" s="32">
        <f t="shared" si="9"/>
        <v>10808</v>
      </c>
      <c r="I89" s="32">
        <f t="shared" si="9"/>
        <v>12350</v>
      </c>
      <c r="J89" s="32">
        <f t="shared" si="9"/>
        <v>13317</v>
      </c>
      <c r="K89" s="32">
        <f t="shared" si="9"/>
        <v>15202</v>
      </c>
      <c r="L89" s="32">
        <f t="shared" si="9"/>
        <v>17504</v>
      </c>
      <c r="M89" s="32">
        <f t="shared" si="9"/>
        <v>18941</v>
      </c>
      <c r="N89" s="32">
        <f t="shared" si="9"/>
        <v>20286</v>
      </c>
      <c r="O89" s="32">
        <f t="shared" si="9"/>
        <v>21896</v>
      </c>
      <c r="P89" s="32">
        <f t="shared" si="9"/>
        <v>22285</v>
      </c>
      <c r="Q89" s="32">
        <f t="shared" si="9"/>
        <v>22971</v>
      </c>
      <c r="R89" s="32">
        <f t="shared" si="9"/>
        <v>25610</v>
      </c>
      <c r="S89" s="32">
        <f t="shared" si="9"/>
        <v>30403</v>
      </c>
      <c r="T89" s="41">
        <f t="shared" si="5"/>
        <v>10117</v>
      </c>
      <c r="U89" s="42">
        <f t="shared" si="6"/>
        <v>0.5</v>
      </c>
      <c r="V89" s="43">
        <f t="shared" si="7"/>
        <v>18053</v>
      </c>
      <c r="W89" s="42">
        <f t="shared" si="8"/>
        <v>1.46</v>
      </c>
    </row>
    <row r="90" spans="2:20" ht="1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3" ht="12">
      <c r="B91" s="10"/>
      <c r="C91" s="10"/>
      <c r="D91" s="10"/>
      <c r="E91" s="1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0"/>
      <c r="W91" s="35"/>
    </row>
    <row r="92" spans="2:20" ht="1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ht="1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6:19" ht="12"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6:19" ht="12"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</sheetData>
  <sheetProtection/>
  <mergeCells count="4">
    <mergeCell ref="T2:U2"/>
    <mergeCell ref="T62:U62"/>
    <mergeCell ref="V2:W2"/>
    <mergeCell ref="V62:W62"/>
  </mergeCells>
  <hyperlinks>
    <hyperlink ref="A1" r:id="rId1" display="http://www.gks.ru/wps/wcm/connect/rosstat_main/rosstat/ru/statistics/tariffs/#"/>
    <hyperlink ref="A61" r:id="rId2" display="http://www.gks.ru/wps/wcm/connect/rosstat_main/rosstat/ru/statistics/tariffs/#"/>
  </hyperlink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95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2016-08-02T19:09:15Z</cp:lastPrinted>
  <dcterms:created xsi:type="dcterms:W3CDTF">1996-10-08T23:32:33Z</dcterms:created>
  <dcterms:modified xsi:type="dcterms:W3CDTF">2016-08-03T08:32:24Z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